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４年度決算\09_完成（1回目）新様式\"/>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W38" i="10"/>
  <c r="BW39" i="10" s="1"/>
  <c r="BW40" i="10" s="1"/>
  <c r="BW41" i="10" s="1"/>
  <c r="BW42" i="10" s="1"/>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<sst xmlns="http://schemas.openxmlformats.org/spreadsheetml/2006/main" count="1069" uniqueCount="601">
  <si>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</si>
  <si>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</si>
  <si>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</si>
  <si>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</si>
  <si>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</si>
  <si>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</si>
  <si>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</si>
  <si>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</si>
  <si>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</si>
  <si>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</si>
  <si>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</si>
  <si>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</si>
  <si>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</si>
  <si>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</si>
  <si>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</si>
  <si>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</si>
  <si>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</si>
  <si>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</si>
  <si>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</si>
  <si>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</si>
  <si>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</si>
  <si>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</si>
  <si>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</si>
  <si>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</si>
  <si>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</si>
  <si>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</si>
  <si>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</si>
  <si>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</si>
  <si>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</si>
  <si>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</si>
  <si>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</si>
  <si>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</si>
  <si>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</si>
  <si>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</si>
  <si>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</si>
  <si>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</si>
  <si>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</si>
  <si>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</si>
  <si>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</si>
  <si>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</si>
  <si>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</si>
  <si>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</si>
  <si>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</si>
  <si>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</si>
  <si>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</si>
  <si>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</si>
  <si>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</si>
  <si>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</si>
  <si>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</si>
  <si>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</si>
  <si>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</si>
  <si>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</si>
  <si>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</si>
  <si>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</si>
  <si>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</si>
  <si>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</si>
  <si>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</si>
  <si>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</si>
  <si>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</si>
  <si>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</si>
  <si>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</si>
  <si>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</si>
  <si>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</si>
  <si>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</si>
  <si>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</si>
  <si>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</si>
  <si>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</si>
  <si>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</si>
  <si>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</si>
  <si>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</si>
  <si>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</si>
  <si>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</si>
  <si>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</si>
  <si>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</si>
  <si>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</si>
  <si>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</si>
  <si>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</si>
  <si>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</si>
  <si>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</si>
  <si>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</si>
  <si>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</si>
  <si>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</si>
  <si>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</si>
  <si>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</si>
  <si>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</si>
  <si>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</si>
  <si>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</si>
  <si>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</si>
  <si>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</si>
  <si>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</si>
  <si>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</si>
  <si>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</si>
  <si>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</si>
  <si>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</si>
  <si>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</si>
  <si>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</si>
  <si>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</si>
  <si>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</si>
  <si>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</si>
  <si>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</si>
  <si>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桑名市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</si>
  <si>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</si>
  <si>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</si>
  <si>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</si>
  <si>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</si>
  <si>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</si>
  <si>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</si>
  <si>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</si>
  <si>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</si>
  <si>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</si>
  <si>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</si>
  <si>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</si>
  <si>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</si>
  <si>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</si>
  <si>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</si>
  <si>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</si>
  <si>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</si>
  <si>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</si>
  <si>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</si>
  <si>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</si>
  <si>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</si>
  <si>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</si>
  <si>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</si>
  <si>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</si>
  <si>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</si>
  <si>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</si>
  <si>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</si>
  <si>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</si>
  <si>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</si>
  <si>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</si>
  <si>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</si>
  <si>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</si>
  <si>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</si>
  <si>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</si>
  <si>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</si>
  <si>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</si>
  <si>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</si>
  <si>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</si>
  <si>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</si>
  <si>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</si>
  <si>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</si>
  <si>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</si>
  <si>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</si>
  <si>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</si>
  <si>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</si>
  <si>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</si>
  <si>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</si>
  <si>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</si>
  <si>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</si>
  <si>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</si>
  <si>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</si>
  <si>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</si>
  <si>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</si>
  <si>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</si>
  <si>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</si>
  <si>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</si>
  <si>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</si>
  <si>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</si>
  <si>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</si>
  <si>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</si>
  <si>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</si>
  <si>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</si>
  <si>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</si>
  <si>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</si>
  <si>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</si>
  <si>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</si>
  <si>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</si>
  <si>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</si>
  <si>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</si>
  <si>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</si>
  <si>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</si>
  <si>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</si>
  <si>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</si>
  <si>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</si>
  <si>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</si>
  <si>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</si>
  <si>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</si>
  <si>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</si>
  <si>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</si>
  <si>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</si>
  <si>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</si>
  <si>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</si>
  <si>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</si>
  <si>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</si>
  <si>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</si>
  <si>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</si>
  <si>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</si>
  <si>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</si>
  <si>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</si>
  <si>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</si>
  <si>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</si>
  <si>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</si>
  <si>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</si>
  <si>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</si>
  <si>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</si>
  <si>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</si>
  <si>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</si>
  <si>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</si>
  <si>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</si>
  <si>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</si>
  <si>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</si>
  <si>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</si>
  <si>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</si>
  <si>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</si>
  <si>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</si>
  <si>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</si>
  <si>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</si>
  <si>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</si>
  <si>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</si>
  <si>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</si>
  <si>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</si>
  <si>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</si>
  <si>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</si>
  <si>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</si>
  <si>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</si>
  <si>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</si>
  <si>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三重県桑名市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</si>
  <si>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</si>
  <si>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</si>
  <si>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</si>
  <si>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</si>
  <si>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</si>
  <si>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</si>
  <si>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</si>
  <si>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</si>
  <si>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</si>
  <si>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</si>
  <si>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</si>
  <si>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</si>
  <si>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</si>
  <si>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</si>
  <si>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</si>
  <si>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</si>
  <si>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</si>
  <si>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</si>
  <si>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</si>
  <si>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</si>
  <si>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</si>
  <si>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</si>
  <si>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</si>
  <si>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</si>
  <si>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</si>
  <si>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</si>
  <si>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</si>
  <si>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</si>
  <si>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</si>
  <si>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</si>
  <si>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</si>
  <si>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</si>
  <si>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</si>
  <si>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</si>
  <si>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</si>
  <si>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</si>
  <si>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</si>
  <si>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</si>
  <si>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</si>
  <si>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</si>
  <si>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</si>
  <si>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</si>
  <si>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</si>
  <si>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</si>
  <si>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</si>
  <si>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</si>
  <si>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</si>
  <si>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</si>
  <si>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</si>
  <si>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</si>
  <si>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</si>
  <si>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</si>
  <si>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</si>
  <si>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</si>
  <si>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</si>
  <si>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</si>
  <si>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</si>
  <si>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</si>
  <si>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</si>
  <si>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</si>
  <si>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</si>
  <si>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</si>
  <si>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</si>
  <si>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</si>
  <si>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</si>
  <si>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</si>
  <si>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</si>
  <si>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</si>
  <si>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</si>
  <si>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</si>
  <si>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</si>
  <si>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</si>
  <si>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</si>
  <si>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</si>
  <si>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</si>
  <si>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</si>
  <si>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</si>
  <si>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</si>
  <si>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</si>
  <si>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</si>
  <si>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</si>
  <si>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</si>
  <si>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</si>
  <si>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</si>
  <si>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</si>
  <si>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</si>
  <si>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</si>
  <si>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</si>
  <si>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</si>
  <si>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</si>
  <si>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</si>
  <si>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</si>
  <si>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</si>
  <si>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</si>
  <si>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</si>
  <si>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</si>
  <si>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</si>
  <si>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</si>
  <si>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</si>
  <si>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</si>
  <si>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</si>
  <si>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</si>
  <si>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</si>
  <si>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</si>
  <si>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</si>
  <si>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</si>
  <si>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</si>
  <si>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</si>
  <si>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</si>
  <si>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</si>
  <si>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</si>
  <si>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</si>
  <si>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</si>
  <si>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</si>
  <si>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</si>
  <si>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</si>
  <si>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</si>
  <si>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</si>
  <si>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</si>
  <si>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</si>
  <si>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</si>
  <si>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</si>
  <si>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</si>
  <si>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</si>
  <si>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</si>
  <si>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</si>
  <si>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</si>
  <si>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</si>
  <si>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</si>
  <si>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</si>
  <si>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</si>
  <si>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</si>
  <si>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</si>
  <si>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</si>
  <si>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</si>
  <si>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</si>
  <si>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</si>
  <si>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</si>
  <si>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</si>
  <si>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</si>
  <si>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</si>
  <si>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</si>
  <si>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</si>
  <si>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</si>
  <si>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</si>
  <si>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</si>
  <si>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</si>
  <si>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</si>
  <si>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</si>
  <si>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</si>
  <si>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</si>
  <si>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</si>
  <si>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三重県桑名市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</si>
  <si>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</si>
  <si>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</si>
  <si>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</si>
  <si>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</si>
  <si>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</si>
  <si>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</si>
  <si>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</si>
  <si>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</si>
  <si>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</si>
  <si>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</si>
  <si>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</si>
  <si>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</si>
  <si>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</si>
  <si>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</si>
  <si>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</si>
  <si>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</si>
  <si>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</si>
  <si>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</si>
  <si>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</si>
  <si>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</si>
  <si>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</si>
  <si>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地方独立行政法人桑名市総合医療センター施設整備等貸付事業特別会計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</si>
  <si>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</si>
  <si>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</si>
  <si>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</si>
  <si>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</si>
  <si>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</si>
  <si>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</si>
  <si>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</si>
  <si>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</si>
  <si>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</si>
  <si>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</si>
  <si>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</si>
  <si>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</si>
  <si>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</si>
  <si>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</si>
  <si>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</si>
  <si>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</si>
  <si>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</si>
  <si>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</si>
  <si>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</si>
  <si>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</si>
  <si>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</si>
  <si>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</si>
  <si>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</si>
  <si>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</si>
  <si>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</si>
  <si>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</si>
  <si>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</si>
  <si>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</si>
  <si>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</si>
  <si>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</si>
  <si>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</si>
  <si>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</si>
  <si>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</si>
  <si>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</si>
  <si>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</si>
  <si>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</si>
  <si>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</si>
  <si>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</si>
  <si>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</si>
  <si>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</si>
  <si>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</si>
  <si>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</si>
  <si>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</si>
  <si>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</si>
  <si>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</si>
  <si>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</si>
  <si>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</si>
  <si>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</si>
  <si>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</si>
  <si>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</si>
  <si>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</si>
  <si>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</si>
  <si>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</si>
  <si>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</si>
  <si>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</si>
  <si>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</si>
  <si>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</si>
  <si>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</si>
  <si>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</si>
  <si>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</si>
  <si>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</si>
  <si>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</si>
  <si>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</si>
  <si>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</si>
  <si>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</si>
  <si>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</si>
  <si>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</si>
  <si>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</si>
  <si>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</si>
  <si>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</si>
  <si>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</si>
  <si>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</si>
  <si>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</si>
  <si>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</si>
  <si>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</si>
  <si>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</si>
  <si>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</si>
  <si>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</si>
  <si>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</si>
  <si>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</si>
  <si>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</si>
  <si>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</si>
  <si>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</si>
  <si>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</si>
  <si>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</si>
  <si>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</si>
  <si>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</si>
  <si>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</si>
  <si>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</si>
  <si>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</si>
  <si>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</si>
  <si>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</si>
  <si>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</si>
  <si>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</si>
  <si>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</si>
  <si>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</si>
  <si>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</si>
  <si>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</si>
  <si>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</si>
  <si>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</si>
  <si>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</si>
  <si>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</si>
  <si>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</si>
  <si>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</si>
  <si>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</si>
  <si>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</si>
  <si>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</si>
  <si>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</si>
  <si>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</si>
  <si>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</si>
  <si>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</si>
  <si>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</si>
  <si>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</si>
  <si>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</si>
  <si>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</si>
  <si>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</si>
  <si>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</si>
  <si>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</si>
  <si>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</si>
  <si>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</si>
  <si>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</si>
  <si>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</si>
  <si>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</si>
  <si>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</si>
  <si>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</si>
  <si>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</si>
  <si>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</si>
  <si>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</si>
  <si>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</si>
  <si>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</si>
  <si>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</si>
  <si>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</si>
  <si>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</si>
  <si>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</si>
  <si>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</si>
  <si>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</si>
  <si>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</si>
  <si>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</si>
  <si>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</si>
  <si>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</si>
  <si>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</si>
  <si>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</si>
  <si>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</si>
  <si>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</si>
  <si>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</si>
  <si>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</si>
  <si>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</si>
  <si>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</si>
  <si>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</si>
  <si>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</si>
  <si>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</si>
  <si>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</si>
  <si>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</si>
  <si>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</si>
  <si>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</si>
  <si>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</si>
  <si>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</si>
  <si>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</si>
  <si>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</si>
  <si>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</si>
  <si>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</si>
  <si>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</si>
  <si>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</si>
  <si>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</si>
  <si>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</si>
  <si>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</si>
  <si>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</si>
  <si>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水道事業会計</t>
  </si>
  <si>
    <t>下水道事業会計</t>
  </si>
  <si>
    <t>国民健康保険事業特別会計</t>
  </si>
  <si>
    <t>介護保険事業特別会計</t>
  </si>
  <si>
    <t>後期高齢者医療事業特別会計</t>
  </si>
  <si>
    <t>住宅新築資金等貸付事業特別会計</t>
  </si>
  <si>
    <t>地方独立行政法人桑名市総合医療センター施設整備等貸付事業特別会計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</si>
  <si>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</si>
  <si>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</si>
  <si>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</si>
  <si>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</si>
  <si>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</si>
  <si>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</si>
  <si>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</si>
  <si>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</si>
  <si>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</si>
  <si>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</si>
  <si>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</si>
  <si>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桑名広域清掃事業組合（一般会計）</t>
    <rPh sb="0" eb="2">
      <t>クワナ</t>
    </rPh>
    <rPh sb="2" eb="4">
      <t>コウイキ</t>
    </rPh>
    <rPh sb="4" eb="6">
      <t>セイソウ</t>
    </rPh>
    <rPh sb="6" eb="8">
      <t>ジギョウ</t>
    </rPh>
    <rPh sb="8" eb="10">
      <t>クミアイ</t>
    </rPh>
    <rPh sb="11" eb="13">
      <t>イッパン</t>
    </rPh>
    <rPh sb="13" eb="15">
      <t>カイケイ</t>
    </rPh>
    <phoneticPr fontId="2"/>
  </si>
  <si>
    <t>〃（ごみ処理施設整備事業特別会計）</t>
    <phoneticPr fontId="2"/>
  </si>
  <si>
    <t>三重県市町総合事務組合（一般会計）</t>
    <rPh sb="12" eb="16">
      <t>イッパンカイケイ</t>
    </rPh>
    <phoneticPr fontId="2"/>
  </si>
  <si>
    <t>〃（共同研修特別会計）</t>
    <phoneticPr fontId="2"/>
  </si>
  <si>
    <t>〃（デジタル地図特別会計）</t>
    <phoneticPr fontId="2"/>
  </si>
  <si>
    <t>〃（物品特別会計）</t>
    <phoneticPr fontId="2"/>
  </si>
  <si>
    <t>〃（退職手当特別会計）</t>
    <phoneticPr fontId="2"/>
  </si>
  <si>
    <t>〃（消防救急無線特別会計）</t>
    <phoneticPr fontId="2"/>
  </si>
  <si>
    <t>〃（公平委員会特別会計）</t>
    <phoneticPr fontId="2"/>
  </si>
  <si>
    <t>三重地方税管理回収機構（一般会計）</t>
    <rPh sb="12" eb="16">
      <t>イッパンカイケイ</t>
    </rPh>
    <phoneticPr fontId="2"/>
  </si>
  <si>
    <t>〃（滞納整理拡充事業特別会計）</t>
    <phoneticPr fontId="2"/>
  </si>
  <si>
    <t>桑名・員弁広域連合（一般会計）</t>
    <rPh sb="10" eb="14">
      <t>イッパンカイケイ</t>
    </rPh>
    <phoneticPr fontId="2"/>
  </si>
  <si>
    <t>三重県後期高齢者医療広域連合（一般会計）</t>
    <rPh sb="15" eb="19">
      <t>イッパンカイケイ</t>
    </rPh>
    <phoneticPr fontId="2"/>
  </si>
  <si>
    <t>〃（後期高齢者医療特別会計）</t>
    <phoneticPr fontId="2"/>
  </si>
  <si>
    <t>-</t>
    <phoneticPr fontId="2"/>
  </si>
  <si>
    <t>-</t>
    <phoneticPr fontId="2"/>
  </si>
  <si>
    <t>-</t>
    <phoneticPr fontId="2"/>
  </si>
  <si>
    <t>（独法）桑名市総合医療センター</t>
  </si>
  <si>
    <t>○</t>
    <phoneticPr fontId="2"/>
  </si>
  <si>
    <t>長島町土地改良施設の整備及び維持管理基金</t>
    <phoneticPr fontId="5"/>
  </si>
  <si>
    <t>ふるさと応援基金</t>
    <rPh sb="4" eb="6">
      <t>オウエン</t>
    </rPh>
    <rPh sb="6" eb="8">
      <t>キキン</t>
    </rPh>
    <phoneticPr fontId="2"/>
  </si>
  <si>
    <t>情報システム整備基金</t>
    <rPh sb="0" eb="2">
      <t>ジョウホウ</t>
    </rPh>
    <rPh sb="6" eb="8">
      <t>セイビ</t>
    </rPh>
    <rPh sb="8" eb="10">
      <t>キキン</t>
    </rPh>
    <phoneticPr fontId="2"/>
  </si>
  <si>
    <t>地域振興基金</t>
    <rPh sb="0" eb="2">
      <t>チイキ</t>
    </rPh>
    <rPh sb="2" eb="4">
      <t>シンコウ</t>
    </rPh>
    <rPh sb="4" eb="6">
      <t>キキン</t>
    </rPh>
    <phoneticPr fontId="2"/>
  </si>
  <si>
    <t>小中一貫校建設基金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</si>
</sst>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46402</c:v>
                </c:pt>
                <c:pt idx="1">
                  <c:v>66343</c:v>
                </c:pt>
                <c:pt idx="2">
                  <c:v>56416</c:v>
                </c:pt>
                <c:pt idx="3">
                  <c:v>49217</c:v>
                </c:pt>
                <c:pt idx="4">
                  <c:v>49211</c:v>
                </c:pt>
              </c:numCache>
            </c:numRef>
          </c:val>
          <c:smooth val="0"/>
          <c:extLst>
            <c:ext xmlns:c16="http://schemas.microsoft.com/office/drawing/2014/chart" uri="{C3380CC4-5D6E-409C-BE32-E72D297353CC}">
              <c16:uniqueId val="{00000000-81C4-47C2-8199-CB4C46BC14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35213</c:v>
                </c:pt>
                <c:pt idx="1">
                  <c:v>44599</c:v>
                </c:pt>
                <c:pt idx="2">
                  <c:v>52138</c:v>
                </c:pt>
                <c:pt idx="3">
                  <c:v>43189</c:v>
                </c:pt>
                <c:pt idx="4">
                  <c:v>34582</c:v>
                </c:pt>
              </c:numCache>
            </c:numRef>
          </c:val>
          <c:smooth val="0"/>
          <c:extLst>
            <c:ext xmlns:c16="http://schemas.microsoft.com/office/drawing/2014/chart" uri="{C3380CC4-5D6E-409C-BE32-E72D297353CC}">
              <c16:uniqueId val="{00000001-81C4-47C2-8199-CB4C46BC143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4.67</c:v>
                </c:pt>
                <c:pt idx="1">
                  <c:v>5.79</c:v>
                </c:pt>
                <c:pt idx="2">
                  <c:v>7.01</c:v>
                </c:pt>
                <c:pt idx="3">
                  <c:v>9.4700000000000006</c:v>
                </c:pt>
                <c:pt idx="4">
                  <c:v>10.77</c:v>
                </c:pt>
              </c:numCache>
            </c:numRef>
          </c:val>
          <c:extLst>
            <c:ext xmlns:c16="http://schemas.microsoft.com/office/drawing/2014/chart" uri="{C3380CC4-5D6E-409C-BE32-E72D297353CC}">
              <c16:uniqueId val="{00000000-75BD-46D7-B3B6-D9A270060E7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c:v>
                </c:pt>
                <c:pt idx="1">
                  <c:v>15.13</c:v>
                </c:pt>
                <c:pt idx="2">
                  <c:v>13.99</c:v>
                </c:pt>
                <c:pt idx="3">
                  <c:v>17.23</c:v>
                </c:pt>
                <c:pt idx="4">
                  <c:v>22.03</c:v>
                </c:pt>
              </c:numCache>
            </c:numRef>
          </c:val>
          <c:extLst>
            <c:ext xmlns:c16="http://schemas.microsoft.com/office/drawing/2014/chart" uri="{C3380CC4-5D6E-409C-BE32-E72D297353CC}">
              <c16:uniqueId val="{00000001-75BD-46D7-B3B6-D9A270060E7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1.91</c:v>
                </c:pt>
                <c:pt idx="1">
                  <c:v>2.38</c:v>
                </c:pt>
                <c:pt idx="2">
                  <c:v>0.56999999999999995</c:v>
                </c:pt>
                <c:pt idx="3">
                  <c:v>9.73</c:v>
                </c:pt>
                <c:pt idx="4">
                  <c:v>5.7</c:v>
                </c:pt>
              </c:numCache>
            </c:numRef>
          </c:val>
          <c:smooth val="0"/>
          <c:extLst>
            <c:ext xmlns:c16="http://schemas.microsoft.com/office/drawing/2014/chart" uri="{C3380CC4-5D6E-409C-BE32-E72D297353CC}">
              <c16:uniqueId val="{00000002-75BD-46D7-B3B6-D9A270060E7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0.56999999999999995</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C92-4383-98E0-73FE51EC58C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C92-4383-98E0-73FE51EC58CD}"/>
            </c:ext>
          </c:extLst>
        </c:ser>
        <c:ser>
          <c:idx val="2"/>
          <c:order val="2"/>
          <c:tx>
            <c:strRef>
              <c:f>データシート!$A$29</c:f>
              <c:strCache>
                <c:ptCount val="1"/>
                <c:pt idx="0">
                  <c:v>地方独立行政法人桑名市総合医療センター施設整備等貸付事業特別会計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C92-4383-98E0-73FE51EC58CD}"/>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0.01</c:v>
                </c:pt>
                <c:pt idx="4">
                  <c:v>#N/A</c:v>
                </c:pt>
                <c:pt idx="5">
                  <c:v>0.03</c:v>
                </c:pt>
                <c:pt idx="6">
                  <c:v>#N/A</c:v>
                </c:pt>
                <c:pt idx="7">
                  <c:v>0.05</c:v>
                </c:pt>
                <c:pt idx="8">
                  <c:v>#N/A</c:v>
                </c:pt>
                <c:pt idx="9">
                  <c:v>0</c:v>
                </c:pt>
              </c:numCache>
            </c:numRef>
          </c:val>
          <c:extLst>
            <c:ext xmlns:c16="http://schemas.microsoft.com/office/drawing/2014/chart" uri="{C3380CC4-5D6E-409C-BE32-E72D297353CC}">
              <c16:uniqueId val="{00000003-FC92-4383-98E0-73FE51EC58C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0.16</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FC92-4383-98E0-73FE51EC58CD}"/>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0.66</c:v>
                </c:pt>
                <c:pt idx="2">
                  <c:v>#N/A</c:v>
                </c:pt>
                <c:pt idx="3">
                  <c:v>0.74</c:v>
                </c:pt>
                <c:pt idx="4">
                  <c:v>#N/A</c:v>
                </c:pt>
                <c:pt idx="5">
                  <c:v>1.1100000000000001</c:v>
                </c:pt>
                <c:pt idx="6">
                  <c:v>#N/A</c:v>
                </c:pt>
                <c:pt idx="7">
                  <c:v>1.1599999999999999</c:v>
                </c:pt>
                <c:pt idx="8">
                  <c:v>#N/A</c:v>
                </c:pt>
                <c:pt idx="9">
                  <c:v>1.36</c:v>
                </c:pt>
              </c:numCache>
            </c:numRef>
          </c:val>
          <c:extLst>
            <c:ext xmlns:c16="http://schemas.microsoft.com/office/drawing/2014/chart" uri="{C3380CC4-5D6E-409C-BE32-E72D297353CC}">
              <c16:uniqueId val="{00000005-FC92-4383-98E0-73FE51EC58CD}"/>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0.24</c:v>
                </c:pt>
                <c:pt idx="2">
                  <c:v>#N/A</c:v>
                </c:pt>
                <c:pt idx="3">
                  <c:v>0.16</c:v>
                </c:pt>
                <c:pt idx="4">
                  <c:v>#N/A</c:v>
                </c:pt>
                <c:pt idx="5">
                  <c:v>0.24</c:v>
                </c:pt>
                <c:pt idx="6">
                  <c:v>#N/A</c:v>
                </c:pt>
                <c:pt idx="7">
                  <c:v>0.19</c:v>
                </c:pt>
                <c:pt idx="8">
                  <c:v>#N/A</c:v>
                </c:pt>
                <c:pt idx="9">
                  <c:v>2.2400000000000002</c:v>
                </c:pt>
              </c:numCache>
            </c:numRef>
          </c:val>
          <c:extLst>
            <c:ext xmlns:c16="http://schemas.microsoft.com/office/drawing/2014/chart" uri="{C3380CC4-5D6E-409C-BE32-E72D297353CC}">
              <c16:uniqueId val="{00000006-FC92-4383-98E0-73FE51EC58C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2.66</c:v>
                </c:pt>
                <c:pt idx="2">
                  <c:v>#N/A</c:v>
                </c:pt>
                <c:pt idx="3">
                  <c:v>2.31</c:v>
                </c:pt>
                <c:pt idx="4">
                  <c:v>#N/A</c:v>
                </c:pt>
                <c:pt idx="5">
                  <c:v>2.69</c:v>
                </c:pt>
                <c:pt idx="6">
                  <c:v>#N/A</c:v>
                </c:pt>
                <c:pt idx="7">
                  <c:v>2.85</c:v>
                </c:pt>
                <c:pt idx="8">
                  <c:v>#N/A</c:v>
                </c:pt>
                <c:pt idx="9">
                  <c:v>2.6</c:v>
                </c:pt>
              </c:numCache>
            </c:numRef>
          </c:val>
          <c:extLst>
            <c:ext xmlns:c16="http://schemas.microsoft.com/office/drawing/2014/chart" uri="{C3380CC4-5D6E-409C-BE32-E72D297353CC}">
              <c16:uniqueId val="{00000007-FC92-4383-98E0-73FE51EC58C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5.69</c:v>
                </c:pt>
                <c:pt idx="2">
                  <c:v>#N/A</c:v>
                </c:pt>
                <c:pt idx="3">
                  <c:v>7.03</c:v>
                </c:pt>
                <c:pt idx="4">
                  <c:v>#N/A</c:v>
                </c:pt>
                <c:pt idx="5">
                  <c:v>8.07</c:v>
                </c:pt>
                <c:pt idx="6">
                  <c:v>#N/A</c:v>
                </c:pt>
                <c:pt idx="7">
                  <c:v>8.65</c:v>
                </c:pt>
                <c:pt idx="8">
                  <c:v>#N/A</c:v>
                </c:pt>
                <c:pt idx="9">
                  <c:v>9.8800000000000008</c:v>
                </c:pt>
              </c:numCache>
            </c:numRef>
          </c:val>
          <c:extLst>
            <c:ext xmlns:c16="http://schemas.microsoft.com/office/drawing/2014/chart" uri="{C3380CC4-5D6E-409C-BE32-E72D297353CC}">
              <c16:uniqueId val="{00000008-FC92-4383-98E0-73FE51EC58C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4.67</c:v>
                </c:pt>
                <c:pt idx="2">
                  <c:v>#N/A</c:v>
                </c:pt>
                <c:pt idx="3">
                  <c:v>5.77</c:v>
                </c:pt>
                <c:pt idx="4">
                  <c:v>#N/A</c:v>
                </c:pt>
                <c:pt idx="5">
                  <c:v>6.96</c:v>
                </c:pt>
                <c:pt idx="6">
                  <c:v>#N/A</c:v>
                </c:pt>
                <c:pt idx="7">
                  <c:v>9.41</c:v>
                </c:pt>
                <c:pt idx="8">
                  <c:v>#N/A</c:v>
                </c:pt>
                <c:pt idx="9">
                  <c:v>10.76</c:v>
                </c:pt>
              </c:numCache>
            </c:numRef>
          </c:val>
          <c:extLst>
            <c:ext xmlns:c16="http://schemas.microsoft.com/office/drawing/2014/chart" uri="{C3380CC4-5D6E-409C-BE32-E72D297353CC}">
              <c16:uniqueId val="{00000009-FC92-4383-98E0-73FE51EC58C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6061</c:v>
                </c:pt>
                <c:pt idx="5">
                  <c:v>6474</c:v>
                </c:pt>
                <c:pt idx="8">
                  <c:v>6358</c:v>
                </c:pt>
                <c:pt idx="11">
                  <c:v>6409</c:v>
                </c:pt>
                <c:pt idx="14">
                  <c:v>6885</c:v>
                </c:pt>
              </c:numCache>
            </c:numRef>
          </c:val>
          <c:extLst>
            <c:ext xmlns:c16="http://schemas.microsoft.com/office/drawing/2014/chart" uri="{C3380CC4-5D6E-409C-BE32-E72D297353CC}">
              <c16:uniqueId val="{00000000-C63C-43F2-B95A-A2856FD08C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3C-43F2-B95A-A2856FD08C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144</c:v>
                </c:pt>
                <c:pt idx="3">
                  <c:v>141</c:v>
                </c:pt>
                <c:pt idx="6">
                  <c:v>118</c:v>
                </c:pt>
                <c:pt idx="9">
                  <c:v>117</c:v>
                </c:pt>
                <c:pt idx="12">
                  <c:v>117</c:v>
                </c:pt>
              </c:numCache>
            </c:numRef>
          </c:val>
          <c:extLst>
            <c:ext xmlns:c16="http://schemas.microsoft.com/office/drawing/2014/chart" uri="{C3380CC4-5D6E-409C-BE32-E72D297353CC}">
              <c16:uniqueId val="{00000002-C63C-43F2-B95A-A2856FD08C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152</c:v>
                </c:pt>
                <c:pt idx="3">
                  <c:v>17</c:v>
                </c:pt>
                <c:pt idx="6">
                  <c:v>128</c:v>
                </c:pt>
                <c:pt idx="9">
                  <c:v>141</c:v>
                </c:pt>
                <c:pt idx="12">
                  <c:v>382</c:v>
                </c:pt>
              </c:numCache>
            </c:numRef>
          </c:val>
          <c:extLst>
            <c:ext xmlns:c16="http://schemas.microsoft.com/office/drawing/2014/chart" uri="{C3380CC4-5D6E-409C-BE32-E72D297353CC}">
              <c16:uniqueId val="{00000003-C63C-43F2-B95A-A2856FD08C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1692</c:v>
                </c:pt>
                <c:pt idx="3">
                  <c:v>1704</c:v>
                </c:pt>
                <c:pt idx="6">
                  <c:v>1707</c:v>
                </c:pt>
                <c:pt idx="9">
                  <c:v>1735</c:v>
                </c:pt>
                <c:pt idx="12">
                  <c:v>1705</c:v>
                </c:pt>
              </c:numCache>
            </c:numRef>
          </c:val>
          <c:extLst>
            <c:ext xmlns:c16="http://schemas.microsoft.com/office/drawing/2014/chart" uri="{C3380CC4-5D6E-409C-BE32-E72D297353CC}">
              <c16:uniqueId val="{00000004-C63C-43F2-B95A-A2856FD08C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3C-43F2-B95A-A2856FD08C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3C-43F2-B95A-A2856FD08C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6322</c:v>
                </c:pt>
                <c:pt idx="3">
                  <c:v>6587</c:v>
                </c:pt>
                <c:pt idx="6">
                  <c:v>6495</c:v>
                </c:pt>
                <c:pt idx="9">
                  <c:v>6437</c:v>
                </c:pt>
                <c:pt idx="12">
                  <c:v>6617</c:v>
                </c:pt>
              </c:numCache>
            </c:numRef>
          </c:val>
          <c:extLst>
            <c:ext xmlns:c16="http://schemas.microsoft.com/office/drawing/2014/chart" uri="{C3380CC4-5D6E-409C-BE32-E72D297353CC}">
              <c16:uniqueId val="{00000007-C63C-43F2-B95A-A2856FD08C8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2249</c:v>
                </c:pt>
                <c:pt idx="2">
                  <c:v>#N/A</c:v>
                </c:pt>
                <c:pt idx="3">
                  <c:v>#N/A</c:v>
                </c:pt>
                <c:pt idx="4">
                  <c:v>1975</c:v>
                </c:pt>
                <c:pt idx="5">
                  <c:v>#N/A</c:v>
                </c:pt>
                <c:pt idx="6">
                  <c:v>#N/A</c:v>
                </c:pt>
                <c:pt idx="7">
                  <c:v>2090</c:v>
                </c:pt>
                <c:pt idx="8">
                  <c:v>#N/A</c:v>
                </c:pt>
                <c:pt idx="9">
                  <c:v>#N/A</c:v>
                </c:pt>
                <c:pt idx="10">
                  <c:v>2021</c:v>
                </c:pt>
                <c:pt idx="11">
                  <c:v>#N/A</c:v>
                </c:pt>
                <c:pt idx="12">
                  <c:v>#N/A</c:v>
                </c:pt>
                <c:pt idx="13">
                  <c:v>1936</c:v>
                </c:pt>
                <c:pt idx="14">
                  <c:v>#N/A</c:v>
                </c:pt>
              </c:numCache>
            </c:numRef>
          </c:val>
          <c:smooth val="0"/>
          <c:extLst>
            <c:ext xmlns:c16="http://schemas.microsoft.com/office/drawing/2014/chart" uri="{C3380CC4-5D6E-409C-BE32-E72D297353CC}">
              <c16:uniqueId val="{00000008-C63C-43F2-B95A-A2856FD08C8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64422</c:v>
                </c:pt>
                <c:pt idx="5">
                  <c:v>64722</c:v>
                </c:pt>
                <c:pt idx="8">
                  <c:v>64707</c:v>
                </c:pt>
                <c:pt idx="11">
                  <c:v>63358</c:v>
                </c:pt>
                <c:pt idx="14">
                  <c:v>60853</c:v>
                </c:pt>
              </c:numCache>
            </c:numRef>
          </c:val>
          <c:extLst>
            <c:ext xmlns:c16="http://schemas.microsoft.com/office/drawing/2014/chart" uri="{C3380CC4-5D6E-409C-BE32-E72D297353CC}">
              <c16:uniqueId val="{00000000-7591-455C-B212-8400AF88C1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18672</c:v>
                </c:pt>
                <c:pt idx="5">
                  <c:v>18924</c:v>
                </c:pt>
                <c:pt idx="8">
                  <c:v>19107</c:v>
                </c:pt>
                <c:pt idx="11">
                  <c:v>17513</c:v>
                </c:pt>
                <c:pt idx="14">
                  <c:v>17294</c:v>
                </c:pt>
              </c:numCache>
            </c:numRef>
          </c:val>
          <c:extLst>
            <c:ext xmlns:c16="http://schemas.microsoft.com/office/drawing/2014/chart" uri="{C3380CC4-5D6E-409C-BE32-E72D297353CC}">
              <c16:uniqueId val="{00000001-7591-455C-B212-8400AF88C1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10529</c:v>
                </c:pt>
                <c:pt idx="5">
                  <c:v>10706</c:v>
                </c:pt>
                <c:pt idx="8">
                  <c:v>12098</c:v>
                </c:pt>
                <c:pt idx="11">
                  <c:v>14097</c:v>
                </c:pt>
                <c:pt idx="14">
                  <c:v>16244</c:v>
                </c:pt>
              </c:numCache>
            </c:numRef>
          </c:val>
          <c:extLst>
            <c:ext xmlns:c16="http://schemas.microsoft.com/office/drawing/2014/chart" uri="{C3380CC4-5D6E-409C-BE32-E72D297353CC}">
              <c16:uniqueId val="{00000002-7591-455C-B212-8400AF88C1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91-455C-B212-8400AF88C1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91-455C-B212-8400AF88C1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5833</c:v>
                </c:pt>
                <c:pt idx="3">
                  <c:v>7389</c:v>
                </c:pt>
                <c:pt idx="6">
                  <c:v>7730</c:v>
                </c:pt>
                <c:pt idx="9">
                  <c:v>7570</c:v>
                </c:pt>
                <c:pt idx="12">
                  <c:v>7354</c:v>
                </c:pt>
              </c:numCache>
            </c:numRef>
          </c:val>
          <c:extLst>
            <c:ext xmlns:c16="http://schemas.microsoft.com/office/drawing/2014/chart" uri="{C3380CC4-5D6E-409C-BE32-E72D297353CC}">
              <c16:uniqueId val="{00000005-7591-455C-B212-8400AF88C1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6642</c:v>
                </c:pt>
                <c:pt idx="3">
                  <c:v>6655</c:v>
                </c:pt>
                <c:pt idx="6">
                  <c:v>6849</c:v>
                </c:pt>
                <c:pt idx="9">
                  <c:v>6891</c:v>
                </c:pt>
                <c:pt idx="12">
                  <c:v>6985</c:v>
                </c:pt>
              </c:numCache>
            </c:numRef>
          </c:val>
          <c:extLst>
            <c:ext xmlns:c16="http://schemas.microsoft.com/office/drawing/2014/chart" uri="{C3380CC4-5D6E-409C-BE32-E72D297353CC}">
              <c16:uniqueId val="{00000006-7591-455C-B212-8400AF88C1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3791</c:v>
                </c:pt>
                <c:pt idx="3">
                  <c:v>6973</c:v>
                </c:pt>
                <c:pt idx="6">
                  <c:v>6820</c:v>
                </c:pt>
                <c:pt idx="9">
                  <c:v>6685</c:v>
                </c:pt>
                <c:pt idx="12">
                  <c:v>6289</c:v>
                </c:pt>
              </c:numCache>
            </c:numRef>
          </c:val>
          <c:extLst>
            <c:ext xmlns:c16="http://schemas.microsoft.com/office/drawing/2014/chart" uri="{C3380CC4-5D6E-409C-BE32-E72D297353CC}">
              <c16:uniqueId val="{00000007-7591-455C-B212-8400AF88C1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21162</c:v>
                </c:pt>
                <c:pt idx="3">
                  <c:v>19940</c:v>
                </c:pt>
                <c:pt idx="6">
                  <c:v>18693</c:v>
                </c:pt>
                <c:pt idx="9">
                  <c:v>18350</c:v>
                </c:pt>
                <c:pt idx="12">
                  <c:v>18220</c:v>
                </c:pt>
              </c:numCache>
            </c:numRef>
          </c:val>
          <c:extLst>
            <c:ext xmlns:c16="http://schemas.microsoft.com/office/drawing/2014/chart" uri="{C3380CC4-5D6E-409C-BE32-E72D297353CC}">
              <c16:uniqueId val="{00000008-7591-455C-B212-8400AF88C1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1781</c:v>
                </c:pt>
                <c:pt idx="3">
                  <c:v>1641</c:v>
                </c:pt>
                <c:pt idx="6">
                  <c:v>1523</c:v>
                </c:pt>
                <c:pt idx="9">
                  <c:v>1406</c:v>
                </c:pt>
                <c:pt idx="12">
                  <c:v>1289</c:v>
                </c:pt>
              </c:numCache>
            </c:numRef>
          </c:val>
          <c:extLst>
            <c:ext xmlns:c16="http://schemas.microsoft.com/office/drawing/2014/chart" uri="{C3380CC4-5D6E-409C-BE32-E72D297353CC}">
              <c16:uniqueId val="{00000009-7591-455C-B212-8400AF88C1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68717</c:v>
                </c:pt>
                <c:pt idx="3">
                  <c:v>68059</c:v>
                </c:pt>
                <c:pt idx="6">
                  <c:v>69292</c:v>
                </c:pt>
                <c:pt idx="9">
                  <c:v>67895</c:v>
                </c:pt>
                <c:pt idx="12">
                  <c:v>65565</c:v>
                </c:pt>
              </c:numCache>
            </c:numRef>
          </c:val>
          <c:extLst>
            <c:ext xmlns:c16="http://schemas.microsoft.com/office/drawing/2014/chart" uri="{C3380CC4-5D6E-409C-BE32-E72D297353CC}">
              <c16:uniqueId val="{0000000A-7591-455C-B212-8400AF88C18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14303</c:v>
                </c:pt>
                <c:pt idx="2">
                  <c:v>#N/A</c:v>
                </c:pt>
                <c:pt idx="3">
                  <c:v>#N/A</c:v>
                </c:pt>
                <c:pt idx="4">
                  <c:v>16306</c:v>
                </c:pt>
                <c:pt idx="5">
                  <c:v>#N/A</c:v>
                </c:pt>
                <c:pt idx="6">
                  <c:v>#N/A</c:v>
                </c:pt>
                <c:pt idx="7">
                  <c:v>14995</c:v>
                </c:pt>
                <c:pt idx="8">
                  <c:v>#N/A</c:v>
                </c:pt>
                <c:pt idx="9">
                  <c:v>#N/A</c:v>
                </c:pt>
                <c:pt idx="10">
                  <c:v>13829</c:v>
                </c:pt>
                <c:pt idx="11">
                  <c:v>#N/A</c:v>
                </c:pt>
                <c:pt idx="12">
                  <c:v>#N/A</c:v>
                </c:pt>
                <c:pt idx="13">
                  <c:v>11311</c:v>
                </c:pt>
                <c:pt idx="14">
                  <c:v>#N/A</c:v>
                </c:pt>
              </c:numCache>
            </c:numRef>
          </c:val>
          <c:smooth val="0"/>
          <c:extLst>
            <c:ext xmlns:c16="http://schemas.microsoft.com/office/drawing/2014/chart" uri="{C3380CC4-5D6E-409C-BE32-E72D297353CC}">
              <c16:uniqueId val="{0000000B-7591-455C-B212-8400AF88C18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4345</c:v>
                </c:pt>
                <c:pt idx="1">
                  <c:v>5587</c:v>
                </c:pt>
                <c:pt idx="2">
                  <c:v>7038</c:v>
                </c:pt>
              </c:numCache>
            </c:numRef>
          </c:val>
          <c:extLst>
            <c:ext xmlns:c16="http://schemas.microsoft.com/office/drawing/2014/chart" uri="{C3380CC4-5D6E-409C-BE32-E72D297353CC}">
              <c16:uniqueId val="{00000000-795B-415C-8DA4-5CF606518A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456</c:v>
                </c:pt>
                <c:pt idx="1">
                  <c:v>1210</c:v>
                </c:pt>
                <c:pt idx="2">
                  <c:v>1322</c:v>
                </c:pt>
              </c:numCache>
            </c:numRef>
          </c:val>
          <c:extLst>
            <c:ext xmlns:c16="http://schemas.microsoft.com/office/drawing/2014/chart" uri="{C3380CC4-5D6E-409C-BE32-E72D297353CC}">
              <c16:uniqueId val="{00000001-795B-415C-8DA4-5CF606518A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6889</c:v>
                </c:pt>
                <c:pt idx="1">
                  <c:v>6729</c:v>
                </c:pt>
                <c:pt idx="2">
                  <c:v>6997</c:v>
                </c:pt>
              </c:numCache>
            </c:numRef>
          </c:val>
          <c:extLst>
            <c:ext xmlns:c16="http://schemas.microsoft.com/office/drawing/2014/chart" uri="{C3380CC4-5D6E-409C-BE32-E72D297353CC}">
              <c16:uniqueId val="{00000002-795B-415C-8DA4-5CF606518A1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は昨年度と比較し増加となっているが、この主な要因は、病院事業債や緊急防災・減災事業債等の増加による元利償還金の増加と、可燃ごみ焼却施設整備事業における元利償還金の増加等による組合等が起こした地方債の元利償還金に対する負担金等の増加である。</a:t>
          </a:r>
        </a:p>
        <a:p>
          <a:r>
            <a:rPr kumimoji="1" lang="ja-JP" altLang="en-US" sz="1200">
              <a:latin typeface="ＭＳ ゴシック" pitchFamily="49" charset="-128"/>
              <a:ea typeface="ＭＳ ゴシック" pitchFamily="49" charset="-128"/>
            </a:rPr>
            <a:t>　一方で、分子から控除される算入公債費（</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）も特定財源の増加等を主な要因として、元利償還金</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を上回る増加となっており、結果として実質公債費比率の分子は減少している。</a:t>
          </a:r>
        </a:p>
        <a:p>
          <a:r>
            <a:rPr kumimoji="1" lang="ja-JP" altLang="en-US" sz="1200">
              <a:latin typeface="ＭＳ ゴシック" pitchFamily="49" charset="-128"/>
              <a:ea typeface="ＭＳ ゴシック" pitchFamily="49" charset="-128"/>
            </a:rPr>
            <a:t>　実質公債費比率は安定的に推移しているが、安定的で健全な財政運営のため、今後も計画的な地方債の発行に努める。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満期一括償還地方債の発行は無し。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は昨年度と比較し減少となっている。この主な要因は、臨時財政対策債や合併特例債等の地方債新規発行が減少したためであるが、この要因は控除対象である充当可能財源等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における、基準財政需要額算入見込額の減少の主な要因ともなっており、実質的に相殺されている。</a:t>
          </a:r>
        </a:p>
        <a:p>
          <a:r>
            <a:rPr kumimoji="1" lang="ja-JP" altLang="en-US" sz="1200">
              <a:latin typeface="ＭＳ ゴシック" pitchFamily="49" charset="-128"/>
              <a:ea typeface="ＭＳ ゴシック" pitchFamily="49" charset="-128"/>
            </a:rPr>
            <a:t>　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については、前述の基準財政需要額算入見込額の減少により、全体としては減少したものの、令和３年度決算による実質収支額の財政調整基金への積立や小中一貫校建設基金への積立により、充当可能基金が増加となったことで減少幅は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よりも小さくなった。結果として、将来負担比率の分子については減少となった。</a:t>
          </a:r>
        </a:p>
        <a:p>
          <a:r>
            <a:rPr kumimoji="1" lang="ja-JP" altLang="en-US" sz="1200">
              <a:latin typeface="ＭＳ ゴシック" pitchFamily="49" charset="-128"/>
              <a:ea typeface="ＭＳ ゴシック" pitchFamily="49" charset="-128"/>
            </a:rPr>
            <a:t>　一般会計等に係る地方債現在高は減少しているものの、今後投資的事業に伴う地方債の発行増が見込まれるため、安定的で健全な財政運営のため、計画的な地方債の発行に努める。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三重県桑名市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令和３年度末と令和４年度末の基金残高を比較すると、令和３年度決算実質収支額の積立による財政調整基金残高の増と、小中一貫校建設基金への積立等により、基金残高は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財政指標では改善傾向が継続しており、財政状況に一段と明るい兆しが見えてきている。一方で、税収の動向に注意するとともに、今後も引き続き、将来を見据えた基金残高の確保や、事業に合わせて有利で有効的な基金の活用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・公共施設整備基金：公園使用料収入などを積み立て、公共施設の整備等に要する経費の財源に充当する。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・情報システム整備基金：後年度の庁内情報システム及び学校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機器の整備に要する経費の財源に充当する。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・新型コロナウイルス感染症緊急対策基金：事業への充当の他、財政調整基金へ移し替えにより、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・小中一貫校建設基金：小中一貫教育に適した教育環境の整備のため積立を行い、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・公共施設整備基金：公共施設の整備等に要する経費の財源として、使用料増収分の一部等を積み立て、今後多くの公共施設が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更新時期を迎えるため、施設の改修事業に活用する予定。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・情報システム整備基金：後年度の庁内情報システム及び学校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機器の整備に要する経費の財源として、計画的に積立を行い、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機器の更新・整備時期に合わせて活用する予定。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地方財政法の規定に基づく決算剰余金等について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千円を積立てた一方、収支の均衡を図るため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千円を取り崩したため、残高について差額の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十分な基金残高とは認識しておらず、将来を見据えた残高の確保に努める。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自然災害に伴う災害対応経費の増大等で、財政調整基金の取り崩しを余儀なくされている自治体もあることから、持続可能な財政運営に努め、財政調整基金の確保には十分に留意する。大規模な災害等の不測の事態への備えが必要となり、継続して行財政改革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市有財産の土地売払収入等や前年度実質収支額の約５％など、合計で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千円を積み立てた一方で、市債償還のための財源として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起債の償還に必要な財源を確保するため、財産収入の一部である市有財産の貸付収入及び土地売払収入等を財源に積立てる。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139,563
134,517
136.65
63,534,065
59,695,754
3,439,862
31,953,151
65,564,825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個人市民税及び固定資産税の割合が大きいため、景気の大幅な影響を受け難く安定的な税収が見込めることから、基準財政収入額は堅調に推移している。</a:t>
          </a:r>
        </a:p>
        <a:p>
          <a:r>
            <a:rPr kumimoji="1" lang="ja-JP" altLang="en-US" sz="1200">
              <a:latin typeface="ＭＳ Ｐゴシック" panose="020B0600070205080204" pitchFamily="50" charset="-128"/>
              <a:ea typeface="ＭＳ Ｐゴシック" panose="020B0600070205080204" pitchFamily="50" charset="-128"/>
            </a:rPr>
            <a:t>一方、基準財政需要額は臨時財政対策債振替相当額の減少等により増額となり、結果として財政力指数は減少となった。</a:t>
          </a:r>
        </a:p>
        <a:p>
          <a:r>
            <a:rPr kumimoji="1" lang="ja-JP" altLang="en-US" sz="1200">
              <a:latin typeface="ＭＳ Ｐゴシック" panose="020B0600070205080204" pitchFamily="50" charset="-128"/>
              <a:ea typeface="ＭＳ Ｐゴシック" panose="020B0600070205080204" pitchFamily="50" charset="-128"/>
            </a:rPr>
            <a:t>今後、多くの公共施設が更新時期を迎え、時代の変化や市民の多様なニーズに対応した事業を推進していく必要があることから、歳出の増加が見込まれる。</a:t>
          </a:r>
        </a:p>
        <a:p>
          <a:r>
            <a:rPr kumimoji="1" lang="ja-JP" altLang="en-US" sz="1200">
              <a:latin typeface="ＭＳ Ｐゴシック" panose="020B0600070205080204" pitchFamily="50" charset="-128"/>
              <a:ea typeface="ＭＳ Ｐゴシック" panose="020B0600070205080204" pitchFamily="50" charset="-128"/>
            </a:rPr>
            <a:t>引き続き、財政健全化の取組に加え、これまで以上に公共施設マネジメントや公民連携等の考え方を取り入れた行財政改革の取組を推進していく必要がある。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4" name="直線コネクタ 63"/>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106892</xdr:rowOff>
    </xdr:to>
    <xdr:cxnSp macro="">
      <xdr:nvCxnSpPr>
        <xdr:cNvPr id="69" name="直線コネクタ 68"/>
        <xdr:cNvCxnSpPr/>
      </xdr:nvCxnSpPr>
      <xdr:spPr>
        <a:xfrm>
          <a:off x="4114800" y="69447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86783</xdr:rowOff>
    </xdr:to>
    <xdr:cxnSp macro="">
      <xdr:nvCxnSpPr>
        <xdr:cNvPr id="72" name="直線コネクタ 71"/>
        <xdr:cNvCxnSpPr/>
      </xdr:nvCxnSpPr>
      <xdr:spPr>
        <a:xfrm>
          <a:off x="3225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46567</xdr:rowOff>
    </xdr:to>
    <xdr:cxnSp macro="">
      <xdr:nvCxnSpPr>
        <xdr:cNvPr id="75" name="直線コネクタ 74"/>
        <xdr:cNvCxnSpPr/>
      </xdr:nvCxnSpPr>
      <xdr:spPr>
        <a:xfrm>
          <a:off x="2336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77" name="テキスト ボックス 76"/>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26458</xdr:rowOff>
    </xdr:to>
    <xdr:cxnSp macro="">
      <xdr:nvCxnSpPr>
        <xdr:cNvPr id="78" name="直線コネクタ 77"/>
        <xdr:cNvCxnSpPr/>
      </xdr:nvCxnSpPr>
      <xdr:spPr>
        <a:xfrm>
          <a:off x="1447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102252</xdr:rowOff>
    </xdr:from>
    <xdr:ext cx="762000" cy="259045"/>
    <xdr:sp macro="" textlink="">
      <xdr:nvSpPr>
        <xdr:cNvPr id="80" name="テキスト ボックス 79"/>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81" name="フローチャート: 判断 80"/>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82144</xdr:rowOff>
    </xdr:from>
    <xdr:ext cx="762000" cy="259045"/>
    <xdr:sp macro="" textlink="">
      <xdr:nvSpPr>
        <xdr:cNvPr id="82" name="テキスト ボックス 81"/>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市税・地方交付税が増加したものの、臨時財政対策債が大きく減少したことで、経常収支比率の分母である経常的な一般財源等の歳入額は減少した。</a:t>
          </a:r>
        </a:p>
        <a:p>
          <a:r>
            <a:rPr kumimoji="1" lang="ja-JP" altLang="en-US" sz="1300">
              <a:latin typeface="ＭＳ Ｐゴシック" panose="020B0600070205080204" pitchFamily="50" charset="-128"/>
              <a:ea typeface="ＭＳ Ｐゴシック" panose="020B0600070205080204" pitchFamily="50" charset="-128"/>
            </a:rPr>
            <a:t>これに加え、扶助費・補助費等で経常収支比率の分子である経常的な一般財源等を充当した歳出額が増加した結果、前年度から</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依然として、公債費は</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％と高い状況にあり、今後も公債費縮減に努める。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112395</xdr:rowOff>
    </xdr:from>
    <xdr:to>
      <xdr:col>23</xdr:col>
      <xdr:colOff>133350</xdr:colOff>
      <xdr:row>66</xdr:row>
      <xdr:rowOff>148907</xdr:rowOff>
    </xdr:to>
    <xdr:cxnSp macro="">
      <xdr:nvCxnSpPr>
        <xdr:cNvPr id="123" name="直線コネクタ 122"/>
        <xdr:cNvCxnSpPr/>
      </xdr:nvCxnSpPr>
      <xdr:spPr>
        <a:xfrm flipV="1">
          <a:off x="4953000" y="10227945"/>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27322</xdr:rowOff>
    </xdr:from>
    <xdr:ext cx="762000" cy="259045"/>
    <xdr:sp macro="" textlink="">
      <xdr:nvSpPr>
        <xdr:cNvPr id="126" name="財政構造の弾力性最大値テキスト"/>
        <xdr:cNvSpPr txBox="1"/>
      </xdr:nvSpPr>
      <xdr:spPr>
        <a:xfrm>
          <a:off x="5041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112395</xdr:rowOff>
    </xdr:from>
    <xdr:to>
      <xdr:col>24</xdr:col>
      <xdr:colOff>12700</xdr:colOff>
      <xdr:row>59</xdr:row>
      <xdr:rowOff>112395</xdr:rowOff>
    </xdr:to>
    <xdr:cxnSp macro="">
      <xdr:nvCxnSpPr>
        <xdr:cNvPr id="127" name="直線コネクタ 126"/>
        <xdr:cNvCxnSpPr/>
      </xdr:nvCxnSpPr>
      <xdr:spPr>
        <a:xfrm>
          <a:off x="4864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83185</xdr:rowOff>
    </xdr:from>
    <xdr:to>
      <xdr:col>23</xdr:col>
      <xdr:colOff>133350</xdr:colOff>
      <xdr:row>62</xdr:row>
      <xdr:rowOff>140970</xdr:rowOff>
    </xdr:to>
    <xdr:cxnSp macro="">
      <xdr:nvCxnSpPr>
        <xdr:cNvPr id="128" name="直線コネクタ 127"/>
        <xdr:cNvCxnSpPr/>
      </xdr:nvCxnSpPr>
      <xdr:spPr>
        <a:xfrm>
          <a:off x="4114800" y="10541635"/>
          <a:ext cx="8382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98442</xdr:rowOff>
    </xdr:from>
    <xdr:ext cx="762000" cy="259045"/>
    <xdr:sp macro="" textlink="">
      <xdr:nvSpPr>
        <xdr:cNvPr id="129" name="財政構造の弾力性平均値テキスト"/>
        <xdr:cNvSpPr txBox="1"/>
      </xdr:nvSpPr>
      <xdr:spPr>
        <a:xfrm>
          <a:off x="5041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83185</xdr:rowOff>
    </xdr:from>
    <xdr:to>
      <xdr:col>19</xdr:col>
      <xdr:colOff>133350</xdr:colOff>
      <xdr:row>62</xdr:row>
      <xdr:rowOff>165100</xdr:rowOff>
    </xdr:to>
    <xdr:cxnSp macro="">
      <xdr:nvCxnSpPr>
        <xdr:cNvPr id="131" name="直線コネクタ 130"/>
        <xdr:cNvCxnSpPr/>
      </xdr:nvCxnSpPr>
      <xdr:spPr>
        <a:xfrm flipV="1">
          <a:off x="3225800" y="10541635"/>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62547</xdr:rowOff>
    </xdr:from>
    <xdr:to>
      <xdr:col>19</xdr:col>
      <xdr:colOff>184150</xdr:colOff>
      <xdr:row>61</xdr:row>
      <xdr:rowOff>164147</xdr:rowOff>
    </xdr:to>
    <xdr:sp macro="" textlink="">
      <xdr:nvSpPr>
        <xdr:cNvPr id="132" name="フローチャート: 判断 131"/>
        <xdr:cNvSpPr/>
      </xdr:nvSpPr>
      <xdr:spPr>
        <a:xfrm>
          <a:off x="4064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148924</xdr:rowOff>
    </xdr:from>
    <xdr:ext cx="736600" cy="259045"/>
    <xdr:sp macro="" textlink="">
      <xdr:nvSpPr>
        <xdr:cNvPr id="133" name="テキスト ボックス 132"/>
        <xdr:cNvSpPr txBox="1"/>
      </xdr:nvSpPr>
      <xdr:spPr>
        <a:xfrm>
          <a:off x="3733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64</xdr:row>
      <xdr:rowOff>3175</xdr:rowOff>
    </xdr:to>
    <xdr:cxnSp macro="">
      <xdr:nvCxnSpPr>
        <xdr:cNvPr id="134" name="直線コネクタ 133"/>
        <xdr:cNvCxnSpPr/>
      </xdr:nvCxnSpPr>
      <xdr:spPr>
        <a:xfrm flipV="1">
          <a:off x="2336800" y="107950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3175</xdr:rowOff>
    </xdr:from>
    <xdr:to>
      <xdr:col>11</xdr:col>
      <xdr:colOff>31750</xdr:colOff>
      <xdr:row>64</xdr:row>
      <xdr:rowOff>153988</xdr:rowOff>
    </xdr:to>
    <xdr:cxnSp macro="">
      <xdr:nvCxnSpPr>
        <xdr:cNvPr id="137" name="直線コネクタ 136"/>
        <xdr:cNvCxnSpPr/>
      </xdr:nvCxnSpPr>
      <xdr:spPr>
        <a:xfrm flipV="1">
          <a:off x="1447800" y="10975975"/>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9207</xdr:rowOff>
    </xdr:from>
    <xdr:to>
      <xdr:col>11</xdr:col>
      <xdr:colOff>82550</xdr:colOff>
      <xdr:row>63</xdr:row>
      <xdr:rowOff>110807</xdr:rowOff>
    </xdr:to>
    <xdr:sp macro="" textlink="">
      <xdr:nvSpPr>
        <xdr:cNvPr id="138" name="フローチャート: 判断 137"/>
        <xdr:cNvSpPr/>
      </xdr:nvSpPr>
      <xdr:spPr>
        <a:xfrm>
          <a:off x="2286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120984</xdr:rowOff>
    </xdr:from>
    <xdr:ext cx="762000" cy="259045"/>
    <xdr:sp macro="" textlink="">
      <xdr:nvSpPr>
        <xdr:cNvPr id="139" name="テキスト ボックス 138"/>
        <xdr:cNvSpPr txBox="1"/>
      </xdr:nvSpPr>
      <xdr:spPr>
        <a:xfrm>
          <a:off x="1955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0" name="フローチャート: 判断 139"/>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1" name="テキスト ボックス 140"/>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47" name="楕円 146"/>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106697</xdr:rowOff>
    </xdr:from>
    <xdr:ext cx="762000" cy="259045"/>
    <xdr:sp macro="" textlink="">
      <xdr:nvSpPr>
        <xdr:cNvPr id="148" name="財政構造の弾力性該当値テキスト"/>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32385</xdr:rowOff>
    </xdr:from>
    <xdr:to>
      <xdr:col>19</xdr:col>
      <xdr:colOff>184150</xdr:colOff>
      <xdr:row>61</xdr:row>
      <xdr:rowOff>133985</xdr:rowOff>
    </xdr:to>
    <xdr:sp macro="" textlink="">
      <xdr:nvSpPr>
        <xdr:cNvPr id="149" name="楕円 148"/>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144162</xdr:rowOff>
    </xdr:from>
    <xdr:ext cx="736600" cy="259045"/>
    <xdr:sp macro="" textlink="">
      <xdr:nvSpPr>
        <xdr:cNvPr id="150" name="テキスト ボックス 149"/>
        <xdr:cNvSpPr txBox="1"/>
      </xdr:nvSpPr>
      <xdr:spPr>
        <a:xfrm>
          <a:off x="3733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1" name="楕円 150"/>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54627</xdr:rowOff>
    </xdr:from>
    <xdr:ext cx="762000" cy="259045"/>
    <xdr:sp macro="" textlink="">
      <xdr:nvSpPr>
        <xdr:cNvPr id="152" name="テキスト ボックス 151"/>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123825</xdr:rowOff>
    </xdr:from>
    <xdr:to>
      <xdr:col>11</xdr:col>
      <xdr:colOff>82550</xdr:colOff>
      <xdr:row>64</xdr:row>
      <xdr:rowOff>53975</xdr:rowOff>
    </xdr:to>
    <xdr:sp macro="" textlink="">
      <xdr:nvSpPr>
        <xdr:cNvPr id="153" name="楕円 152"/>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38752</xdr:rowOff>
    </xdr:from>
    <xdr:ext cx="762000" cy="259045"/>
    <xdr:sp macro="" textlink="">
      <xdr:nvSpPr>
        <xdr:cNvPr id="154" name="テキスト ボックス 153"/>
        <xdr:cNvSpPr txBox="1"/>
      </xdr:nvSpPr>
      <xdr:spPr>
        <a:xfrm>
          <a:off x="1955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103188</xdr:rowOff>
    </xdr:from>
    <xdr:to>
      <xdr:col>7</xdr:col>
      <xdr:colOff>31750</xdr:colOff>
      <xdr:row>65</xdr:row>
      <xdr:rowOff>33338</xdr:rowOff>
    </xdr:to>
    <xdr:sp macro="" textlink="">
      <xdr:nvSpPr>
        <xdr:cNvPr id="155" name="楕円 154"/>
        <xdr:cNvSpPr/>
      </xdr:nvSpPr>
      <xdr:spPr>
        <a:xfrm>
          <a:off x="1397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18115</xdr:rowOff>
    </xdr:from>
    <xdr:ext cx="762000" cy="259045"/>
    <xdr:sp macro="" textlink="">
      <xdr:nvSpPr>
        <xdr:cNvPr id="156" name="テキスト ボックス 155"/>
        <xdr:cNvSpPr txBox="1"/>
      </xdr:nvSpPr>
      <xdr:spPr>
        <a:xfrm>
          <a:off x="1066800" y="1116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主として人事院勧告による期末手当の減額が影響し減少となったが、一方で物件費は、小学校の施設管理費の増や重層的支援体制整備事業の開始に伴う総合相談事業費の皆増により、大きく増加となった。結果として、人口一人当たりの人件費・物件費等の決算額は増加となった。</a:t>
          </a:r>
        </a:p>
        <a:p>
          <a:r>
            <a:rPr kumimoji="1" lang="ja-JP" altLang="en-US" sz="1300">
              <a:latin typeface="ＭＳ Ｐゴシック" panose="020B0600070205080204" pitchFamily="50" charset="-128"/>
              <a:ea typeface="ＭＳ Ｐゴシック" panose="020B0600070205080204" pitchFamily="50" charset="-128"/>
            </a:rPr>
            <a:t>今後は、施設の老朽化に伴う修繕料等が増加していく見通しであるため、施設の統廃合を進め、委託料や修繕料などの維持管理経費を圧縮していく。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73578</xdr:rowOff>
    </xdr:from>
    <xdr:to>
      <xdr:col>23</xdr:col>
      <xdr:colOff>133350</xdr:colOff>
      <xdr:row>89</xdr:row>
      <xdr:rowOff>493</xdr:rowOff>
    </xdr:to>
    <xdr:cxnSp macro="">
      <xdr:nvCxnSpPr>
        <xdr:cNvPr id="188" name="直線コネクタ 187"/>
        <xdr:cNvCxnSpPr/>
      </xdr:nvCxnSpPr>
      <xdr:spPr>
        <a:xfrm flipV="1">
          <a:off x="4953000" y="13789578"/>
          <a:ext cx="0" cy="1469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144020</xdr:rowOff>
    </xdr:from>
    <xdr:ext cx="762000" cy="259045"/>
    <xdr:sp macro="" textlink="">
      <xdr:nvSpPr>
        <xdr:cNvPr id="189" name="人件費・物件費等の状況最小値テキスト"/>
        <xdr:cNvSpPr txBox="1"/>
      </xdr:nvSpPr>
      <xdr:spPr>
        <a:xfrm>
          <a:off x="5041900" y="152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493</xdr:rowOff>
    </xdr:from>
    <xdr:to>
      <xdr:col>24</xdr:col>
      <xdr:colOff>12700</xdr:colOff>
      <xdr:row>89</xdr:row>
      <xdr:rowOff>493</xdr:rowOff>
    </xdr:to>
    <xdr:cxnSp macro="">
      <xdr:nvCxnSpPr>
        <xdr:cNvPr id="190" name="直線コネクタ 189"/>
        <xdr:cNvCxnSpPr/>
      </xdr:nvCxnSpPr>
      <xdr:spPr>
        <a:xfrm>
          <a:off x="4864100" y="1525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159955</xdr:rowOff>
    </xdr:from>
    <xdr:ext cx="762000" cy="259045"/>
    <xdr:sp macro="" textlink="">
      <xdr:nvSpPr>
        <xdr:cNvPr id="191" name="人件費・物件費等の状況最大値テキスト"/>
        <xdr:cNvSpPr txBox="1"/>
      </xdr:nvSpPr>
      <xdr:spPr>
        <a:xfrm>
          <a:off x="5041900" y="1353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73578</xdr:rowOff>
    </xdr:from>
    <xdr:to>
      <xdr:col>24</xdr:col>
      <xdr:colOff>12700</xdr:colOff>
      <xdr:row>80</xdr:row>
      <xdr:rowOff>73578</xdr:rowOff>
    </xdr:to>
    <xdr:cxnSp macro="">
      <xdr:nvCxnSpPr>
        <xdr:cNvPr id="192" name="直線コネクタ 191"/>
        <xdr:cNvCxnSpPr/>
      </xdr:nvCxnSpPr>
      <xdr:spPr>
        <a:xfrm>
          <a:off x="4864100" y="1378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153557</xdr:rowOff>
    </xdr:from>
    <xdr:to>
      <xdr:col>23</xdr:col>
      <xdr:colOff>133350</xdr:colOff>
      <xdr:row>83</xdr:row>
      <xdr:rowOff>91398</xdr:rowOff>
    </xdr:to>
    <xdr:cxnSp macro="">
      <xdr:nvCxnSpPr>
        <xdr:cNvPr id="193" name="直線コネクタ 192"/>
        <xdr:cNvCxnSpPr/>
      </xdr:nvCxnSpPr>
      <xdr:spPr>
        <a:xfrm>
          <a:off x="4114800" y="14212457"/>
          <a:ext cx="838200" cy="10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53799</xdr:rowOff>
    </xdr:from>
    <xdr:ext cx="762000" cy="259045"/>
    <xdr:sp macro="" textlink="">
      <xdr:nvSpPr>
        <xdr:cNvPr id="194" name="人件費・物件費等の状況平均値テキスト"/>
        <xdr:cNvSpPr txBox="1"/>
      </xdr:nvSpPr>
      <xdr:spPr>
        <a:xfrm>
          <a:off x="5041900" y="1428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81722</xdr:rowOff>
    </xdr:from>
    <xdr:to>
      <xdr:col>23</xdr:col>
      <xdr:colOff>184150</xdr:colOff>
      <xdr:row>84</xdr:row>
      <xdr:rowOff>11872</xdr:rowOff>
    </xdr:to>
    <xdr:sp macro="" textlink="">
      <xdr:nvSpPr>
        <xdr:cNvPr id="195" name="フローチャート: 判断 194"/>
        <xdr:cNvSpPr/>
      </xdr:nvSpPr>
      <xdr:spPr>
        <a:xfrm>
          <a:off x="4902200" y="1431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130736</xdr:rowOff>
    </xdr:from>
    <xdr:to>
      <xdr:col>19</xdr:col>
      <xdr:colOff>133350</xdr:colOff>
      <xdr:row>82</xdr:row>
      <xdr:rowOff>153557</xdr:rowOff>
    </xdr:to>
    <xdr:cxnSp macro="">
      <xdr:nvCxnSpPr>
        <xdr:cNvPr id="196" name="直線コネクタ 195"/>
        <xdr:cNvCxnSpPr/>
      </xdr:nvCxnSpPr>
      <xdr:spPr>
        <a:xfrm>
          <a:off x="3225800" y="14189636"/>
          <a:ext cx="889000" cy="2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16140</xdr:rowOff>
    </xdr:from>
    <xdr:to>
      <xdr:col>19</xdr:col>
      <xdr:colOff>184150</xdr:colOff>
      <xdr:row>83</xdr:row>
      <xdr:rowOff>117740</xdr:rowOff>
    </xdr:to>
    <xdr:sp macro="" textlink="">
      <xdr:nvSpPr>
        <xdr:cNvPr id="197" name="フローチャート: 判断 196"/>
        <xdr:cNvSpPr/>
      </xdr:nvSpPr>
      <xdr:spPr>
        <a:xfrm>
          <a:off x="40640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102517</xdr:rowOff>
    </xdr:from>
    <xdr:ext cx="736600" cy="259045"/>
    <xdr:sp macro="" textlink="">
      <xdr:nvSpPr>
        <xdr:cNvPr id="198" name="テキスト ボックス 197"/>
        <xdr:cNvSpPr txBox="1"/>
      </xdr:nvSpPr>
      <xdr:spPr>
        <a:xfrm>
          <a:off x="3733800" y="1433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124417</xdr:rowOff>
    </xdr:from>
    <xdr:to>
      <xdr:col>15</xdr:col>
      <xdr:colOff>82550</xdr:colOff>
      <xdr:row>82</xdr:row>
      <xdr:rowOff>130736</xdr:rowOff>
    </xdr:to>
    <xdr:cxnSp macro="">
      <xdr:nvCxnSpPr>
        <xdr:cNvPr id="199" name="直線コネクタ 198"/>
        <xdr:cNvCxnSpPr/>
      </xdr:nvCxnSpPr>
      <xdr:spPr>
        <a:xfrm>
          <a:off x="2336800" y="14011867"/>
          <a:ext cx="889000" cy="17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50774</xdr:rowOff>
    </xdr:from>
    <xdr:to>
      <xdr:col>15</xdr:col>
      <xdr:colOff>133350</xdr:colOff>
      <xdr:row>82</xdr:row>
      <xdr:rowOff>152374</xdr:rowOff>
    </xdr:to>
    <xdr:sp macro="" textlink="">
      <xdr:nvSpPr>
        <xdr:cNvPr id="200" name="フローチャート: 判断 199"/>
        <xdr:cNvSpPr/>
      </xdr:nvSpPr>
      <xdr:spPr>
        <a:xfrm>
          <a:off x="3175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162551</xdr:rowOff>
    </xdr:from>
    <xdr:ext cx="762000" cy="259045"/>
    <xdr:sp macro="" textlink="">
      <xdr:nvSpPr>
        <xdr:cNvPr id="201" name="テキスト ボックス 200"/>
        <xdr:cNvSpPr txBox="1"/>
      </xdr:nvSpPr>
      <xdr:spPr>
        <a:xfrm>
          <a:off x="2844800" y="1387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57440</xdr:rowOff>
    </xdr:from>
    <xdr:to>
      <xdr:col>11</xdr:col>
      <xdr:colOff>31750</xdr:colOff>
      <xdr:row>81</xdr:row>
      <xdr:rowOff>124417</xdr:rowOff>
    </xdr:to>
    <xdr:cxnSp macro="">
      <xdr:nvCxnSpPr>
        <xdr:cNvPr id="202" name="直線コネクタ 201"/>
        <xdr:cNvCxnSpPr/>
      </xdr:nvCxnSpPr>
      <xdr:spPr>
        <a:xfrm>
          <a:off x="1447800" y="13944890"/>
          <a:ext cx="889000" cy="6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102298</xdr:rowOff>
    </xdr:from>
    <xdr:to>
      <xdr:col>11</xdr:col>
      <xdr:colOff>82550</xdr:colOff>
      <xdr:row>82</xdr:row>
      <xdr:rowOff>32448</xdr:rowOff>
    </xdr:to>
    <xdr:sp macro="" textlink="">
      <xdr:nvSpPr>
        <xdr:cNvPr id="203" name="フローチャート: 判断 202"/>
        <xdr:cNvSpPr/>
      </xdr:nvSpPr>
      <xdr:spPr>
        <a:xfrm>
          <a:off x="2286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17225</xdr:rowOff>
    </xdr:from>
    <xdr:ext cx="762000" cy="259045"/>
    <xdr:sp macro="" textlink="">
      <xdr:nvSpPr>
        <xdr:cNvPr id="204" name="テキスト ボックス 203"/>
        <xdr:cNvSpPr txBox="1"/>
      </xdr:nvSpPr>
      <xdr:spPr>
        <a:xfrm>
          <a:off x="1955800" y="1407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31855</xdr:rowOff>
    </xdr:from>
    <xdr:to>
      <xdr:col>7</xdr:col>
      <xdr:colOff>31750</xdr:colOff>
      <xdr:row>81</xdr:row>
      <xdr:rowOff>133455</xdr:rowOff>
    </xdr:to>
    <xdr:sp macro="" textlink="">
      <xdr:nvSpPr>
        <xdr:cNvPr id="205" name="フローチャート: 判断 204"/>
        <xdr:cNvSpPr/>
      </xdr:nvSpPr>
      <xdr:spPr>
        <a:xfrm>
          <a:off x="1397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118232</xdr:rowOff>
    </xdr:from>
    <xdr:ext cx="762000" cy="259045"/>
    <xdr:sp macro="" textlink="">
      <xdr:nvSpPr>
        <xdr:cNvPr id="206" name="テキスト ボックス 205"/>
        <xdr:cNvSpPr txBox="1"/>
      </xdr:nvSpPr>
      <xdr:spPr>
        <a:xfrm>
          <a:off x="1066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40598</xdr:rowOff>
    </xdr:from>
    <xdr:to>
      <xdr:col>23</xdr:col>
      <xdr:colOff>184150</xdr:colOff>
      <xdr:row>83</xdr:row>
      <xdr:rowOff>142198</xdr:rowOff>
    </xdr:to>
    <xdr:sp macro="" textlink="">
      <xdr:nvSpPr>
        <xdr:cNvPr id="212" name="楕円 211"/>
        <xdr:cNvSpPr/>
      </xdr:nvSpPr>
      <xdr:spPr>
        <a:xfrm>
          <a:off x="4902200" y="1427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57125</xdr:rowOff>
    </xdr:from>
    <xdr:ext cx="762000" cy="259045"/>
    <xdr:sp macro="" textlink="">
      <xdr:nvSpPr>
        <xdr:cNvPr id="213" name="人件費・物件費等の状況該当値テキスト"/>
        <xdr:cNvSpPr txBox="1"/>
      </xdr:nvSpPr>
      <xdr:spPr>
        <a:xfrm>
          <a:off x="5041900" y="1411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102757</xdr:rowOff>
    </xdr:from>
    <xdr:to>
      <xdr:col>19</xdr:col>
      <xdr:colOff>184150</xdr:colOff>
      <xdr:row>83</xdr:row>
      <xdr:rowOff>32907</xdr:rowOff>
    </xdr:to>
    <xdr:sp macro="" textlink="">
      <xdr:nvSpPr>
        <xdr:cNvPr id="214" name="楕円 213"/>
        <xdr:cNvSpPr/>
      </xdr:nvSpPr>
      <xdr:spPr>
        <a:xfrm>
          <a:off x="4064000" y="1416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43084</xdr:rowOff>
    </xdr:from>
    <xdr:ext cx="736600" cy="259045"/>
    <xdr:sp macro="" textlink="">
      <xdr:nvSpPr>
        <xdr:cNvPr id="215" name="テキスト ボックス 214"/>
        <xdr:cNvSpPr txBox="1"/>
      </xdr:nvSpPr>
      <xdr:spPr>
        <a:xfrm>
          <a:off x="3733800" y="13930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79936</xdr:rowOff>
    </xdr:from>
    <xdr:to>
      <xdr:col>15</xdr:col>
      <xdr:colOff>133350</xdr:colOff>
      <xdr:row>83</xdr:row>
      <xdr:rowOff>10086</xdr:rowOff>
    </xdr:to>
    <xdr:sp macro="" textlink="">
      <xdr:nvSpPr>
        <xdr:cNvPr id="216" name="楕円 215"/>
        <xdr:cNvSpPr/>
      </xdr:nvSpPr>
      <xdr:spPr>
        <a:xfrm>
          <a:off x="3175000" y="1413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166313</xdr:rowOff>
    </xdr:from>
    <xdr:ext cx="762000" cy="259045"/>
    <xdr:sp macro="" textlink="">
      <xdr:nvSpPr>
        <xdr:cNvPr id="217" name="テキスト ボックス 216"/>
        <xdr:cNvSpPr txBox="1"/>
      </xdr:nvSpPr>
      <xdr:spPr>
        <a:xfrm>
          <a:off x="2844800" y="1422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73617</xdr:rowOff>
    </xdr:from>
    <xdr:to>
      <xdr:col>11</xdr:col>
      <xdr:colOff>82550</xdr:colOff>
      <xdr:row>82</xdr:row>
      <xdr:rowOff>3767</xdr:rowOff>
    </xdr:to>
    <xdr:sp macro="" textlink="">
      <xdr:nvSpPr>
        <xdr:cNvPr id="218" name="楕円 217"/>
        <xdr:cNvSpPr/>
      </xdr:nvSpPr>
      <xdr:spPr>
        <a:xfrm>
          <a:off x="2286000" y="139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13944</xdr:rowOff>
    </xdr:from>
    <xdr:ext cx="762000" cy="259045"/>
    <xdr:sp macro="" textlink="">
      <xdr:nvSpPr>
        <xdr:cNvPr id="219" name="テキスト ボックス 218"/>
        <xdr:cNvSpPr txBox="1"/>
      </xdr:nvSpPr>
      <xdr:spPr>
        <a:xfrm>
          <a:off x="1955800" y="1372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6640</xdr:rowOff>
    </xdr:from>
    <xdr:to>
      <xdr:col>7</xdr:col>
      <xdr:colOff>31750</xdr:colOff>
      <xdr:row>81</xdr:row>
      <xdr:rowOff>108240</xdr:rowOff>
    </xdr:to>
    <xdr:sp macro="" textlink="">
      <xdr:nvSpPr>
        <xdr:cNvPr id="220" name="楕円 219"/>
        <xdr:cNvSpPr/>
      </xdr:nvSpPr>
      <xdr:spPr>
        <a:xfrm>
          <a:off x="1397000" y="1389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118417</xdr:rowOff>
    </xdr:from>
    <xdr:ext cx="762000" cy="259045"/>
    <xdr:sp macro="" textlink="">
      <xdr:nvSpPr>
        <xdr:cNvPr id="221" name="テキスト ボックス 220"/>
        <xdr:cNvSpPr txBox="1"/>
      </xdr:nvSpPr>
      <xdr:spPr>
        <a:xfrm>
          <a:off x="1066800" y="1366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給与水準については、平均的に推移しており、引き続き給与水準の適正化に努める。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130175</xdr:rowOff>
    </xdr:to>
    <xdr:cxnSp macro="">
      <xdr:nvCxnSpPr>
        <xdr:cNvPr id="250" name="直線コネクタ 249"/>
        <xdr:cNvCxnSpPr/>
      </xdr:nvCxnSpPr>
      <xdr:spPr>
        <a:xfrm flipV="1">
          <a:off x="17018000" y="13881100"/>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1" name="給与水準   （国との比較）最小値テキスト"/>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2" name="直線コネクタ 251"/>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100541</xdr:rowOff>
    </xdr:from>
    <xdr:to>
      <xdr:col>81</xdr:col>
      <xdr:colOff>44450</xdr:colOff>
      <xdr:row>88</xdr:row>
      <xdr:rowOff>100541</xdr:rowOff>
    </xdr:to>
    <xdr:cxnSp macro="">
      <xdr:nvCxnSpPr>
        <xdr:cNvPr id="255" name="直線コネクタ 254"/>
        <xdr:cNvCxnSpPr/>
      </xdr:nvCxnSpPr>
      <xdr:spPr>
        <a:xfrm>
          <a:off x="16179800" y="151881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107543</xdr:rowOff>
    </xdr:from>
    <xdr:ext cx="762000" cy="259045"/>
    <xdr:sp macro="" textlink="">
      <xdr:nvSpPr>
        <xdr:cNvPr id="256" name="給与水準   （国との比較）平均値テキスト"/>
        <xdr:cNvSpPr txBox="1"/>
      </xdr:nvSpPr>
      <xdr:spPr>
        <a:xfrm>
          <a:off x="17106900" y="14680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7" name="フローチャート: 判断 256"/>
        <xdr:cNvSpPr/>
      </xdr:nvSpPr>
      <xdr:spPr>
        <a:xfrm>
          <a:off x="169672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20109</xdr:rowOff>
    </xdr:from>
    <xdr:to>
      <xdr:col>77</xdr:col>
      <xdr:colOff>44450</xdr:colOff>
      <xdr:row>88</xdr:row>
      <xdr:rowOff>100541</xdr:rowOff>
    </xdr:to>
    <xdr:cxnSp macro="">
      <xdr:nvCxnSpPr>
        <xdr:cNvPr id="258" name="直線コネクタ 257"/>
        <xdr:cNvCxnSpPr/>
      </xdr:nvCxnSpPr>
      <xdr:spPr>
        <a:xfrm>
          <a:off x="15290800" y="151077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59" name="フローチャート: 判断 258"/>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60" name="テキスト ボックス 259"/>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20109</xdr:rowOff>
    </xdr:from>
    <xdr:to>
      <xdr:col>72</xdr:col>
      <xdr:colOff>203200</xdr:colOff>
      <xdr:row>88</xdr:row>
      <xdr:rowOff>120650</xdr:rowOff>
    </xdr:to>
    <xdr:cxnSp macro="">
      <xdr:nvCxnSpPr>
        <xdr:cNvPr id="261" name="直線コネクタ 260"/>
        <xdr:cNvCxnSpPr/>
      </xdr:nvCxnSpPr>
      <xdr:spPr>
        <a:xfrm flipV="1">
          <a:off x="14401800" y="1510770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2" name="フローチャート: 判断 261"/>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91668</xdr:rowOff>
    </xdr:from>
    <xdr:ext cx="762000" cy="259045"/>
    <xdr:sp macro="" textlink="">
      <xdr:nvSpPr>
        <xdr:cNvPr id="263" name="テキスト ボックス 262"/>
        <xdr:cNvSpPr txBox="1"/>
      </xdr:nvSpPr>
      <xdr:spPr>
        <a:xfrm>
          <a:off x="14909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60325</xdr:rowOff>
    </xdr:from>
    <xdr:to>
      <xdr:col>68</xdr:col>
      <xdr:colOff>152400</xdr:colOff>
      <xdr:row>88</xdr:row>
      <xdr:rowOff>120650</xdr:rowOff>
    </xdr:to>
    <xdr:cxnSp macro="">
      <xdr:nvCxnSpPr>
        <xdr:cNvPr id="264" name="直線コネクタ 263"/>
        <xdr:cNvCxnSpPr/>
      </xdr:nvCxnSpPr>
      <xdr:spPr>
        <a:xfrm>
          <a:off x="13512800" y="151479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66" name="テキスト ボックス 265"/>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68" name="テキスト ボックス 267"/>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49741</xdr:rowOff>
    </xdr:from>
    <xdr:to>
      <xdr:col>81</xdr:col>
      <xdr:colOff>95250</xdr:colOff>
      <xdr:row>88</xdr:row>
      <xdr:rowOff>151341</xdr:rowOff>
    </xdr:to>
    <xdr:sp macro="" textlink="">
      <xdr:nvSpPr>
        <xdr:cNvPr id="274" name="楕円 273"/>
        <xdr:cNvSpPr/>
      </xdr:nvSpPr>
      <xdr:spPr>
        <a:xfrm>
          <a:off x="169672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21818</xdr:rowOff>
    </xdr:from>
    <xdr:ext cx="762000" cy="259045"/>
    <xdr:sp macro="" textlink="">
      <xdr:nvSpPr>
        <xdr:cNvPr id="275" name="給与水準   （国との比較）該当値テキスト"/>
        <xdr:cNvSpPr txBox="1"/>
      </xdr:nvSpPr>
      <xdr:spPr>
        <a:xfrm>
          <a:off x="17106900" y="15109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49741</xdr:rowOff>
    </xdr:from>
    <xdr:to>
      <xdr:col>77</xdr:col>
      <xdr:colOff>95250</xdr:colOff>
      <xdr:row>88</xdr:row>
      <xdr:rowOff>151341</xdr:rowOff>
    </xdr:to>
    <xdr:sp macro="" textlink="">
      <xdr:nvSpPr>
        <xdr:cNvPr id="276" name="楕円 275"/>
        <xdr:cNvSpPr/>
      </xdr:nvSpPr>
      <xdr:spPr>
        <a:xfrm>
          <a:off x="16129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136118</xdr:rowOff>
    </xdr:from>
    <xdr:ext cx="736600" cy="259045"/>
    <xdr:sp macro="" textlink="">
      <xdr:nvSpPr>
        <xdr:cNvPr id="277" name="テキスト ボックス 276"/>
        <xdr:cNvSpPr txBox="1"/>
      </xdr:nvSpPr>
      <xdr:spPr>
        <a:xfrm>
          <a:off x="15798800" y="15223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140759</xdr:rowOff>
    </xdr:from>
    <xdr:to>
      <xdr:col>73</xdr:col>
      <xdr:colOff>44450</xdr:colOff>
      <xdr:row>88</xdr:row>
      <xdr:rowOff>70909</xdr:rowOff>
    </xdr:to>
    <xdr:sp macro="" textlink="">
      <xdr:nvSpPr>
        <xdr:cNvPr id="278" name="楕円 277"/>
        <xdr:cNvSpPr/>
      </xdr:nvSpPr>
      <xdr:spPr>
        <a:xfrm>
          <a:off x="15240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55686</xdr:rowOff>
    </xdr:from>
    <xdr:ext cx="762000" cy="259045"/>
    <xdr:sp macro="" textlink="">
      <xdr:nvSpPr>
        <xdr:cNvPr id="279" name="テキスト ボックス 278"/>
        <xdr:cNvSpPr txBox="1"/>
      </xdr:nvSpPr>
      <xdr:spPr>
        <a:xfrm>
          <a:off x="14909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0" name="楕円 279"/>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1" name="テキスト ボックス 280"/>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9525</xdr:rowOff>
    </xdr:from>
    <xdr:to>
      <xdr:col>64</xdr:col>
      <xdr:colOff>152400</xdr:colOff>
      <xdr:row>88</xdr:row>
      <xdr:rowOff>111125</xdr:rowOff>
    </xdr:to>
    <xdr:sp macro="" textlink="">
      <xdr:nvSpPr>
        <xdr:cNvPr id="282" name="楕円 281"/>
        <xdr:cNvSpPr/>
      </xdr:nvSpPr>
      <xdr:spPr>
        <a:xfrm>
          <a:off x="13462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95902</xdr:rowOff>
    </xdr:from>
    <xdr:ext cx="762000" cy="259045"/>
    <xdr:sp macro="" textlink="">
      <xdr:nvSpPr>
        <xdr:cNvPr id="283" name="テキスト ボックス 282"/>
        <xdr:cNvSpPr txBox="1"/>
      </xdr:nvSpPr>
      <xdr:spPr>
        <a:xfrm>
          <a:off x="13131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定員管理の状況については、適正な職員配置を行った結果、前年度と同水準となった。</a:t>
          </a:r>
        </a:p>
        <a:p>
          <a:r>
            <a:rPr kumimoji="1" lang="ja-JP" altLang="en-US" sz="1300">
              <a:latin typeface="ＭＳ Ｐゴシック" panose="020B0600070205080204" pitchFamily="50" charset="-128"/>
              <a:ea typeface="ＭＳ Ｐゴシック" panose="020B0600070205080204" pitchFamily="50" charset="-128"/>
            </a:rPr>
            <a:t>引き続き、定員適正化計画に基づき、適正な職員配置と、より簡素で効率的な行政体制の整備を進める。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73116</xdr:rowOff>
    </xdr:to>
    <xdr:cxnSp macro="">
      <xdr:nvCxnSpPr>
        <xdr:cNvPr id="315" name="直線コネクタ 314"/>
        <xdr:cNvCxnSpPr/>
      </xdr:nvCxnSpPr>
      <xdr:spPr>
        <a:xfrm flipV="1">
          <a:off x="17018000" y="9895296"/>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45193</xdr:rowOff>
    </xdr:from>
    <xdr:ext cx="762000" cy="259045"/>
    <xdr:sp macro="" textlink="">
      <xdr:nvSpPr>
        <xdr:cNvPr id="316" name="定員管理の状況最小値テキスト"/>
        <xdr:cNvSpPr txBox="1"/>
      </xdr:nvSpPr>
      <xdr:spPr>
        <a:xfrm>
          <a:off x="17106900" y="1153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73116</xdr:rowOff>
    </xdr:from>
    <xdr:to>
      <xdr:col>81</xdr:col>
      <xdr:colOff>133350</xdr:colOff>
      <xdr:row>67</xdr:row>
      <xdr:rowOff>73116</xdr:rowOff>
    </xdr:to>
    <xdr:cxnSp macro="">
      <xdr:nvCxnSpPr>
        <xdr:cNvPr id="317" name="直線コネクタ 316"/>
        <xdr:cNvCxnSpPr/>
      </xdr:nvCxnSpPr>
      <xdr:spPr>
        <a:xfrm>
          <a:off x="16929100" y="1156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18" name="定員管理の状況最大値テキスト"/>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19" name="直線コネクタ 318"/>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89263</xdr:rowOff>
    </xdr:from>
    <xdr:to>
      <xdr:col>81</xdr:col>
      <xdr:colOff>44450</xdr:colOff>
      <xdr:row>62</xdr:row>
      <xdr:rowOff>96157</xdr:rowOff>
    </xdr:to>
    <xdr:cxnSp macro="">
      <xdr:nvCxnSpPr>
        <xdr:cNvPr id="320" name="直線コネクタ 319"/>
        <xdr:cNvCxnSpPr/>
      </xdr:nvCxnSpPr>
      <xdr:spPr>
        <a:xfrm>
          <a:off x="16179800" y="1071916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67871</xdr:rowOff>
    </xdr:from>
    <xdr:ext cx="762000" cy="259045"/>
    <xdr:sp macro="" textlink="">
      <xdr:nvSpPr>
        <xdr:cNvPr id="321" name="定員管理の状況平均値テキスト"/>
        <xdr:cNvSpPr txBox="1"/>
      </xdr:nvSpPr>
      <xdr:spPr>
        <a:xfrm>
          <a:off x="17106900" y="10354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22" name="フローチャート: 判断 321"/>
        <xdr:cNvSpPr/>
      </xdr:nvSpPr>
      <xdr:spPr>
        <a:xfrm>
          <a:off x="16967200" y="1050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68580</xdr:rowOff>
    </xdr:from>
    <xdr:to>
      <xdr:col>77</xdr:col>
      <xdr:colOff>44450</xdr:colOff>
      <xdr:row>62</xdr:row>
      <xdr:rowOff>89263</xdr:rowOff>
    </xdr:to>
    <xdr:cxnSp macro="">
      <xdr:nvCxnSpPr>
        <xdr:cNvPr id="323" name="直線コネクタ 322"/>
        <xdr:cNvCxnSpPr/>
      </xdr:nvCxnSpPr>
      <xdr:spPr>
        <a:xfrm>
          <a:off x="15290800" y="1069848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41003</xdr:rowOff>
    </xdr:from>
    <xdr:to>
      <xdr:col>77</xdr:col>
      <xdr:colOff>95250</xdr:colOff>
      <xdr:row>61</xdr:row>
      <xdr:rowOff>142603</xdr:rowOff>
    </xdr:to>
    <xdr:sp macro="" textlink="">
      <xdr:nvSpPr>
        <xdr:cNvPr id="324" name="フローチャート: 判断 323"/>
        <xdr:cNvSpPr/>
      </xdr:nvSpPr>
      <xdr:spPr>
        <a:xfrm>
          <a:off x="16129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152780</xdr:rowOff>
    </xdr:from>
    <xdr:ext cx="736600" cy="259045"/>
    <xdr:sp macro="" textlink="">
      <xdr:nvSpPr>
        <xdr:cNvPr id="325" name="テキスト ボックス 324"/>
        <xdr:cNvSpPr txBox="1"/>
      </xdr:nvSpPr>
      <xdr:spPr>
        <a:xfrm>
          <a:off x="15798800" y="1026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58238</xdr:rowOff>
    </xdr:from>
    <xdr:to>
      <xdr:col>72</xdr:col>
      <xdr:colOff>203200</xdr:colOff>
      <xdr:row>62</xdr:row>
      <xdr:rowOff>68580</xdr:rowOff>
    </xdr:to>
    <xdr:cxnSp macro="">
      <xdr:nvCxnSpPr>
        <xdr:cNvPr id="326" name="直線コネクタ 325"/>
        <xdr:cNvCxnSpPr/>
      </xdr:nvCxnSpPr>
      <xdr:spPr>
        <a:xfrm>
          <a:off x="14401800" y="1068813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129722</xdr:rowOff>
    </xdr:from>
    <xdr:to>
      <xdr:col>73</xdr:col>
      <xdr:colOff>44450</xdr:colOff>
      <xdr:row>61</xdr:row>
      <xdr:rowOff>59872</xdr:rowOff>
    </xdr:to>
    <xdr:sp macro="" textlink="">
      <xdr:nvSpPr>
        <xdr:cNvPr id="327" name="フローチャート: 判断 326"/>
        <xdr:cNvSpPr/>
      </xdr:nvSpPr>
      <xdr:spPr>
        <a:xfrm>
          <a:off x="15240000" y="1041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70049</xdr:rowOff>
    </xdr:from>
    <xdr:ext cx="762000" cy="259045"/>
    <xdr:sp macro="" textlink="">
      <xdr:nvSpPr>
        <xdr:cNvPr id="328" name="テキスト ボックス 327"/>
        <xdr:cNvSpPr txBox="1"/>
      </xdr:nvSpPr>
      <xdr:spPr>
        <a:xfrm>
          <a:off x="14909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23767</xdr:rowOff>
    </xdr:from>
    <xdr:to>
      <xdr:col>68</xdr:col>
      <xdr:colOff>152400</xdr:colOff>
      <xdr:row>62</xdr:row>
      <xdr:rowOff>58238</xdr:rowOff>
    </xdr:to>
    <xdr:cxnSp macro="">
      <xdr:nvCxnSpPr>
        <xdr:cNvPr id="329" name="直線コネクタ 328"/>
        <xdr:cNvCxnSpPr/>
      </xdr:nvCxnSpPr>
      <xdr:spPr>
        <a:xfrm>
          <a:off x="13512800" y="106536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0" name="フローチャート: 判断 329"/>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1" name="テキスト ボックス 330"/>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32" name="フローチャート: 判断 331"/>
        <xdr:cNvSpPr/>
      </xdr:nvSpPr>
      <xdr:spPr>
        <a:xfrm>
          <a:off x="13462000" y="1040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56260</xdr:rowOff>
    </xdr:from>
    <xdr:ext cx="762000" cy="259045"/>
    <xdr:sp macro="" textlink="">
      <xdr:nvSpPr>
        <xdr:cNvPr id="333" name="テキスト ボックス 332"/>
        <xdr:cNvSpPr txBox="1"/>
      </xdr:nvSpPr>
      <xdr:spPr>
        <a:xfrm>
          <a:off x="13131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45357</xdr:rowOff>
    </xdr:from>
    <xdr:to>
      <xdr:col>81</xdr:col>
      <xdr:colOff>95250</xdr:colOff>
      <xdr:row>62</xdr:row>
      <xdr:rowOff>146957</xdr:rowOff>
    </xdr:to>
    <xdr:sp macro="" textlink="">
      <xdr:nvSpPr>
        <xdr:cNvPr id="339" name="楕円 338"/>
        <xdr:cNvSpPr/>
      </xdr:nvSpPr>
      <xdr:spPr>
        <a:xfrm>
          <a:off x="169672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17434</xdr:rowOff>
    </xdr:from>
    <xdr:ext cx="762000" cy="259045"/>
    <xdr:sp macro="" textlink="">
      <xdr:nvSpPr>
        <xdr:cNvPr id="340" name="定員管理の状況該当値テキスト"/>
        <xdr:cNvSpPr txBox="1"/>
      </xdr:nvSpPr>
      <xdr:spPr>
        <a:xfrm>
          <a:off x="17106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38463</xdr:rowOff>
    </xdr:from>
    <xdr:to>
      <xdr:col>77</xdr:col>
      <xdr:colOff>95250</xdr:colOff>
      <xdr:row>62</xdr:row>
      <xdr:rowOff>140063</xdr:rowOff>
    </xdr:to>
    <xdr:sp macro="" textlink="">
      <xdr:nvSpPr>
        <xdr:cNvPr id="341" name="楕円 340"/>
        <xdr:cNvSpPr/>
      </xdr:nvSpPr>
      <xdr:spPr>
        <a:xfrm>
          <a:off x="16129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124840</xdr:rowOff>
    </xdr:from>
    <xdr:ext cx="736600" cy="259045"/>
    <xdr:sp macro="" textlink="">
      <xdr:nvSpPr>
        <xdr:cNvPr id="342" name="テキスト ボックス 341"/>
        <xdr:cNvSpPr txBox="1"/>
      </xdr:nvSpPr>
      <xdr:spPr>
        <a:xfrm>
          <a:off x="15798800" y="1075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17780</xdr:rowOff>
    </xdr:from>
    <xdr:to>
      <xdr:col>73</xdr:col>
      <xdr:colOff>44450</xdr:colOff>
      <xdr:row>62</xdr:row>
      <xdr:rowOff>119380</xdr:rowOff>
    </xdr:to>
    <xdr:sp macro="" textlink="">
      <xdr:nvSpPr>
        <xdr:cNvPr id="343" name="楕円 342"/>
        <xdr:cNvSpPr/>
      </xdr:nvSpPr>
      <xdr:spPr>
        <a:xfrm>
          <a:off x="15240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104157</xdr:rowOff>
    </xdr:from>
    <xdr:ext cx="762000" cy="259045"/>
    <xdr:sp macro="" textlink="">
      <xdr:nvSpPr>
        <xdr:cNvPr id="344" name="テキスト ボックス 343"/>
        <xdr:cNvSpPr txBox="1"/>
      </xdr:nvSpPr>
      <xdr:spPr>
        <a:xfrm>
          <a:off x="14909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7438</xdr:rowOff>
    </xdr:from>
    <xdr:to>
      <xdr:col>68</xdr:col>
      <xdr:colOff>203200</xdr:colOff>
      <xdr:row>62</xdr:row>
      <xdr:rowOff>109038</xdr:rowOff>
    </xdr:to>
    <xdr:sp macro="" textlink="">
      <xdr:nvSpPr>
        <xdr:cNvPr id="345" name="楕円 344"/>
        <xdr:cNvSpPr/>
      </xdr:nvSpPr>
      <xdr:spPr>
        <a:xfrm>
          <a:off x="14351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93815</xdr:rowOff>
    </xdr:from>
    <xdr:ext cx="762000" cy="259045"/>
    <xdr:sp macro="" textlink="">
      <xdr:nvSpPr>
        <xdr:cNvPr id="346" name="テキスト ボックス 345"/>
        <xdr:cNvSpPr txBox="1"/>
      </xdr:nvSpPr>
      <xdr:spPr>
        <a:xfrm>
          <a:off x="14020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144417</xdr:rowOff>
    </xdr:from>
    <xdr:to>
      <xdr:col>64</xdr:col>
      <xdr:colOff>152400</xdr:colOff>
      <xdr:row>62</xdr:row>
      <xdr:rowOff>74567</xdr:rowOff>
    </xdr:to>
    <xdr:sp macro="" textlink="">
      <xdr:nvSpPr>
        <xdr:cNvPr id="347" name="楕円 346"/>
        <xdr:cNvSpPr/>
      </xdr:nvSpPr>
      <xdr:spPr>
        <a:xfrm>
          <a:off x="13462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59344</xdr:rowOff>
    </xdr:from>
    <xdr:ext cx="762000" cy="259045"/>
    <xdr:sp macro="" textlink="">
      <xdr:nvSpPr>
        <xdr:cNvPr id="348" name="テキスト ボックス 347"/>
        <xdr:cNvSpPr txBox="1"/>
      </xdr:nvSpPr>
      <xdr:spPr>
        <a:xfrm>
          <a:off x="13131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分母にあたる標準財政規模は減少となったものの、分子にあたる元利償還金等から控除する特定財源の増加等により、単年度の実質公債費比率が改善となった。これに伴い、３ヵ年平均で計算される実質公債費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今後、公債費の負担は、多度地区小中一貫校建設事業や消防庁舎等再編整備事業等の投資的事業に伴う地方債の借り入れを行う影響から、上げ幅が大きくなると予想される。引き続き、交付税算入率が高い有利な起債を活用し、実質的な公債費負担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45</xdr:row>
      <xdr:rowOff>33867</xdr:rowOff>
    </xdr:to>
    <xdr:cxnSp macro="">
      <xdr:nvCxnSpPr>
        <xdr:cNvPr id="377" name="直線コネクタ 376"/>
        <xdr:cNvCxnSpPr/>
      </xdr:nvCxnSpPr>
      <xdr:spPr>
        <a:xfrm flipV="1">
          <a:off x="17018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8"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9" name="直線コネクタ 378"/>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80"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1" name="直線コネクタ 380"/>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11995</xdr:rowOff>
    </xdr:to>
    <xdr:cxnSp macro="">
      <xdr:nvCxnSpPr>
        <xdr:cNvPr id="382" name="直線コネクタ 381"/>
        <xdr:cNvCxnSpPr/>
      </xdr:nvCxnSpPr>
      <xdr:spPr>
        <a:xfrm flipV="1">
          <a:off x="16179800" y="718608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156932</xdr:rowOff>
    </xdr:from>
    <xdr:ext cx="762000" cy="259045"/>
    <xdr:sp macro="" textlink="">
      <xdr:nvSpPr>
        <xdr:cNvPr id="383" name="公債費負担の状況平均値テキスト"/>
        <xdr:cNvSpPr txBox="1"/>
      </xdr:nvSpPr>
      <xdr:spPr>
        <a:xfrm>
          <a:off x="17106900" y="667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140405</xdr:rowOff>
    </xdr:from>
    <xdr:to>
      <xdr:col>81</xdr:col>
      <xdr:colOff>95250</xdr:colOff>
      <xdr:row>40</xdr:row>
      <xdr:rowOff>70555</xdr:rowOff>
    </xdr:to>
    <xdr:sp macro="" textlink="">
      <xdr:nvSpPr>
        <xdr:cNvPr id="384" name="フローチャート: 判断 383"/>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11995</xdr:rowOff>
    </xdr:from>
    <xdr:to>
      <xdr:col>77</xdr:col>
      <xdr:colOff>44450</xdr:colOff>
      <xdr:row>42</xdr:row>
      <xdr:rowOff>79022</xdr:rowOff>
    </xdr:to>
    <xdr:cxnSp macro="">
      <xdr:nvCxnSpPr>
        <xdr:cNvPr id="385" name="直線コネクタ 384"/>
        <xdr:cNvCxnSpPr/>
      </xdr:nvCxnSpPr>
      <xdr:spPr>
        <a:xfrm flipV="1">
          <a:off x="15290800" y="72128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6" name="フローチャート: 判断 385"/>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7" name="テキスト ボックス 386"/>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79022</xdr:rowOff>
    </xdr:from>
    <xdr:to>
      <xdr:col>72</xdr:col>
      <xdr:colOff>203200</xdr:colOff>
      <xdr:row>42</xdr:row>
      <xdr:rowOff>159455</xdr:rowOff>
    </xdr:to>
    <xdr:cxnSp macro="">
      <xdr:nvCxnSpPr>
        <xdr:cNvPr id="388" name="直線コネクタ 387"/>
        <xdr:cNvCxnSpPr/>
      </xdr:nvCxnSpPr>
      <xdr:spPr>
        <a:xfrm flipV="1">
          <a:off x="14401800" y="72799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140405</xdr:rowOff>
    </xdr:from>
    <xdr:to>
      <xdr:col>73</xdr:col>
      <xdr:colOff>44450</xdr:colOff>
      <xdr:row>40</xdr:row>
      <xdr:rowOff>70555</xdr:rowOff>
    </xdr:to>
    <xdr:sp macro="" textlink="">
      <xdr:nvSpPr>
        <xdr:cNvPr id="389" name="フローチャート: 判断 388"/>
        <xdr:cNvSpPr/>
      </xdr:nvSpPr>
      <xdr:spPr>
        <a:xfrm>
          <a:off x="15240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80732</xdr:rowOff>
    </xdr:from>
    <xdr:ext cx="762000" cy="259045"/>
    <xdr:sp macro="" textlink="">
      <xdr:nvSpPr>
        <xdr:cNvPr id="390" name="テキスト ボックス 389"/>
        <xdr:cNvSpPr txBox="1"/>
      </xdr:nvSpPr>
      <xdr:spPr>
        <a:xfrm>
          <a:off x="14909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159455</xdr:rowOff>
    </xdr:from>
    <xdr:to>
      <xdr:col>68</xdr:col>
      <xdr:colOff>152400</xdr:colOff>
      <xdr:row>43</xdr:row>
      <xdr:rowOff>95250</xdr:rowOff>
    </xdr:to>
    <xdr:cxnSp macro="">
      <xdr:nvCxnSpPr>
        <xdr:cNvPr id="391" name="直線コネクタ 390"/>
        <xdr:cNvCxnSpPr/>
      </xdr:nvCxnSpPr>
      <xdr:spPr>
        <a:xfrm flipV="1">
          <a:off x="13512800" y="736035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2" name="フローチャート: 判断 391"/>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3" name="テキスト ボックス 392"/>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113595</xdr:rowOff>
    </xdr:from>
    <xdr:to>
      <xdr:col>64</xdr:col>
      <xdr:colOff>152400</xdr:colOff>
      <xdr:row>40</xdr:row>
      <xdr:rowOff>43745</xdr:rowOff>
    </xdr:to>
    <xdr:sp macro="" textlink="">
      <xdr:nvSpPr>
        <xdr:cNvPr id="394" name="フローチャート: 判断 393"/>
        <xdr:cNvSpPr/>
      </xdr:nvSpPr>
      <xdr:spPr>
        <a:xfrm>
          <a:off x="13462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53922</xdr:rowOff>
    </xdr:from>
    <xdr:ext cx="762000" cy="259045"/>
    <xdr:sp macro="" textlink="">
      <xdr:nvSpPr>
        <xdr:cNvPr id="395" name="テキスト ボックス 394"/>
        <xdr:cNvSpPr txBox="1"/>
      </xdr:nvSpPr>
      <xdr:spPr>
        <a:xfrm>
          <a:off x="13131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1" name="楕円 400"/>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402" name="公債費負担の状況該当値テキスト"/>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132645</xdr:rowOff>
    </xdr:from>
    <xdr:to>
      <xdr:col>77</xdr:col>
      <xdr:colOff>95250</xdr:colOff>
      <xdr:row>42</xdr:row>
      <xdr:rowOff>62795</xdr:rowOff>
    </xdr:to>
    <xdr:sp macro="" textlink="">
      <xdr:nvSpPr>
        <xdr:cNvPr id="403" name="楕円 402"/>
        <xdr:cNvSpPr/>
      </xdr:nvSpPr>
      <xdr:spPr>
        <a:xfrm>
          <a:off x="16129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47572</xdr:rowOff>
    </xdr:from>
    <xdr:ext cx="736600" cy="259045"/>
    <xdr:sp macro="" textlink="">
      <xdr:nvSpPr>
        <xdr:cNvPr id="404" name="テキスト ボックス 403"/>
        <xdr:cNvSpPr txBox="1"/>
      </xdr:nvSpPr>
      <xdr:spPr>
        <a:xfrm>
          <a:off x="15798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28222</xdr:rowOff>
    </xdr:from>
    <xdr:to>
      <xdr:col>73</xdr:col>
      <xdr:colOff>44450</xdr:colOff>
      <xdr:row>42</xdr:row>
      <xdr:rowOff>129822</xdr:rowOff>
    </xdr:to>
    <xdr:sp macro="" textlink="">
      <xdr:nvSpPr>
        <xdr:cNvPr id="405" name="楕円 404"/>
        <xdr:cNvSpPr/>
      </xdr:nvSpPr>
      <xdr:spPr>
        <a:xfrm>
          <a:off x="15240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114599</xdr:rowOff>
    </xdr:from>
    <xdr:ext cx="762000" cy="259045"/>
    <xdr:sp macro="" textlink="">
      <xdr:nvSpPr>
        <xdr:cNvPr id="406" name="テキスト ボックス 405"/>
        <xdr:cNvSpPr txBox="1"/>
      </xdr:nvSpPr>
      <xdr:spPr>
        <a:xfrm>
          <a:off x="14909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108655</xdr:rowOff>
    </xdr:from>
    <xdr:to>
      <xdr:col>68</xdr:col>
      <xdr:colOff>203200</xdr:colOff>
      <xdr:row>43</xdr:row>
      <xdr:rowOff>38805</xdr:rowOff>
    </xdr:to>
    <xdr:sp macro="" textlink="">
      <xdr:nvSpPr>
        <xdr:cNvPr id="407" name="楕円 406"/>
        <xdr:cNvSpPr/>
      </xdr:nvSpPr>
      <xdr:spPr>
        <a:xfrm>
          <a:off x="14351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23582</xdr:rowOff>
    </xdr:from>
    <xdr:ext cx="762000" cy="259045"/>
    <xdr:sp macro="" textlink="">
      <xdr:nvSpPr>
        <xdr:cNvPr id="408" name="テキスト ボックス 407"/>
        <xdr:cNvSpPr txBox="1"/>
      </xdr:nvSpPr>
      <xdr:spPr>
        <a:xfrm>
          <a:off x="14020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9" name="楕円 408"/>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10" name="テキスト ボックス 409"/>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にあたる標準財政規模は減少となったものの、分子にあたる将来負担額から控除する充当可能な基金の額について、令和３年度決算による実質収支額の財政調整基金への積立や小中一貫校建設基金への積立により、大幅に増加となった結果、将来負担比率は</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今後、大型事業の増加が見込まれるため、公債費の抑制により一層努める。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148449</xdr:rowOff>
    </xdr:to>
    <xdr:cxnSp macro="">
      <xdr:nvCxnSpPr>
        <xdr:cNvPr id="439" name="直線コネクタ 438"/>
        <xdr:cNvCxnSpPr/>
      </xdr:nvCxnSpPr>
      <xdr:spPr>
        <a:xfrm flipV="1">
          <a:off x="17018000" y="2370667"/>
          <a:ext cx="0" cy="1549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120526</xdr:rowOff>
    </xdr:from>
    <xdr:ext cx="762000" cy="259045"/>
    <xdr:sp macro="" textlink="">
      <xdr:nvSpPr>
        <xdr:cNvPr id="440" name="将来負担の状況最小値テキスト"/>
        <xdr:cNvSpPr txBox="1"/>
      </xdr:nvSpPr>
      <xdr:spPr>
        <a:xfrm>
          <a:off x="17106900" y="389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148449</xdr:rowOff>
    </xdr:from>
    <xdr:to>
      <xdr:col>81</xdr:col>
      <xdr:colOff>133350</xdr:colOff>
      <xdr:row>22</xdr:row>
      <xdr:rowOff>148449</xdr:rowOff>
    </xdr:to>
    <xdr:cxnSp macro="">
      <xdr:nvCxnSpPr>
        <xdr:cNvPr id="441" name="直線コネクタ 440"/>
        <xdr:cNvCxnSpPr/>
      </xdr:nvCxnSpPr>
      <xdr:spPr>
        <a:xfrm>
          <a:off x="16929100" y="392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25753</xdr:rowOff>
    </xdr:from>
    <xdr:to>
      <xdr:col>81</xdr:col>
      <xdr:colOff>44450</xdr:colOff>
      <xdr:row>17</xdr:row>
      <xdr:rowOff>135678</xdr:rowOff>
    </xdr:to>
    <xdr:cxnSp macro="">
      <xdr:nvCxnSpPr>
        <xdr:cNvPr id="444" name="直線コネクタ 443"/>
        <xdr:cNvCxnSpPr/>
      </xdr:nvCxnSpPr>
      <xdr:spPr>
        <a:xfrm flipV="1">
          <a:off x="16179800" y="2940403"/>
          <a:ext cx="838200" cy="10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135678</xdr:rowOff>
    </xdr:from>
    <xdr:to>
      <xdr:col>77</xdr:col>
      <xdr:colOff>44450</xdr:colOff>
      <xdr:row>18</xdr:row>
      <xdr:rowOff>59408</xdr:rowOff>
    </xdr:to>
    <xdr:cxnSp macro="">
      <xdr:nvCxnSpPr>
        <xdr:cNvPr id="447" name="直線コネクタ 446"/>
        <xdr:cNvCxnSpPr/>
      </xdr:nvCxnSpPr>
      <xdr:spPr>
        <a:xfrm flipV="1">
          <a:off x="15290800" y="3050328"/>
          <a:ext cx="889000" cy="9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145979</xdr:rowOff>
    </xdr:from>
    <xdr:to>
      <xdr:col>77</xdr:col>
      <xdr:colOff>95250</xdr:colOff>
      <xdr:row>14</xdr:row>
      <xdr:rowOff>76129</xdr:rowOff>
    </xdr:to>
    <xdr:sp macro="" textlink="">
      <xdr:nvSpPr>
        <xdr:cNvPr id="448" name="フローチャート: 判断 447"/>
        <xdr:cNvSpPr/>
      </xdr:nvSpPr>
      <xdr:spPr>
        <a:xfrm>
          <a:off x="161290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86306</xdr:rowOff>
    </xdr:from>
    <xdr:ext cx="736600" cy="259045"/>
    <xdr:sp macro="" textlink="">
      <xdr:nvSpPr>
        <xdr:cNvPr id="449" name="テキスト ボックス 448"/>
        <xdr:cNvSpPr txBox="1"/>
      </xdr:nvSpPr>
      <xdr:spPr>
        <a:xfrm>
          <a:off x="15798800" y="2143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59408</xdr:rowOff>
    </xdr:from>
    <xdr:to>
      <xdr:col>72</xdr:col>
      <xdr:colOff>203200</xdr:colOff>
      <xdr:row>18</xdr:row>
      <xdr:rowOff>151906</xdr:rowOff>
    </xdr:to>
    <xdr:cxnSp macro="">
      <xdr:nvCxnSpPr>
        <xdr:cNvPr id="450" name="直線コネクタ 449"/>
        <xdr:cNvCxnSpPr/>
      </xdr:nvCxnSpPr>
      <xdr:spPr>
        <a:xfrm flipV="1">
          <a:off x="14401800" y="3145508"/>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170109</xdr:rowOff>
    </xdr:from>
    <xdr:to>
      <xdr:col>73</xdr:col>
      <xdr:colOff>44450</xdr:colOff>
      <xdr:row>14</xdr:row>
      <xdr:rowOff>100259</xdr:rowOff>
    </xdr:to>
    <xdr:sp macro="" textlink="">
      <xdr:nvSpPr>
        <xdr:cNvPr id="451" name="フローチャート: 判断 450"/>
        <xdr:cNvSpPr/>
      </xdr:nvSpPr>
      <xdr:spPr>
        <a:xfrm>
          <a:off x="15240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110436</xdr:rowOff>
    </xdr:from>
    <xdr:ext cx="762000" cy="259045"/>
    <xdr:sp macro="" textlink="">
      <xdr:nvSpPr>
        <xdr:cNvPr id="452" name="テキスト ボックス 451"/>
        <xdr:cNvSpPr txBox="1"/>
      </xdr:nvSpPr>
      <xdr:spPr>
        <a:xfrm>
          <a:off x="14909800" y="216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47343</xdr:rowOff>
    </xdr:from>
    <xdr:to>
      <xdr:col>68</xdr:col>
      <xdr:colOff>152400</xdr:colOff>
      <xdr:row>18</xdr:row>
      <xdr:rowOff>151906</xdr:rowOff>
    </xdr:to>
    <xdr:cxnSp macro="">
      <xdr:nvCxnSpPr>
        <xdr:cNvPr id="453" name="直線コネクタ 452"/>
        <xdr:cNvCxnSpPr/>
      </xdr:nvCxnSpPr>
      <xdr:spPr>
        <a:xfrm>
          <a:off x="13512800" y="313344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97719</xdr:rowOff>
    </xdr:from>
    <xdr:to>
      <xdr:col>68</xdr:col>
      <xdr:colOff>203200</xdr:colOff>
      <xdr:row>14</xdr:row>
      <xdr:rowOff>27869</xdr:rowOff>
    </xdr:to>
    <xdr:sp macro="" textlink="">
      <xdr:nvSpPr>
        <xdr:cNvPr id="454" name="フローチャート: 判断 453"/>
        <xdr:cNvSpPr/>
      </xdr:nvSpPr>
      <xdr:spPr>
        <a:xfrm>
          <a:off x="14351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38046</xdr:rowOff>
    </xdr:from>
    <xdr:ext cx="762000" cy="259045"/>
    <xdr:sp macro="" textlink="">
      <xdr:nvSpPr>
        <xdr:cNvPr id="455" name="テキスト ボックス 454"/>
        <xdr:cNvSpPr txBox="1"/>
      </xdr:nvSpPr>
      <xdr:spPr>
        <a:xfrm>
          <a:off x="14020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127212</xdr:rowOff>
    </xdr:from>
    <xdr:to>
      <xdr:col>64</xdr:col>
      <xdr:colOff>152400</xdr:colOff>
      <xdr:row>14</xdr:row>
      <xdr:rowOff>57362</xdr:rowOff>
    </xdr:to>
    <xdr:sp macro="" textlink="">
      <xdr:nvSpPr>
        <xdr:cNvPr id="456" name="フローチャート: 判断 455"/>
        <xdr:cNvSpPr/>
      </xdr:nvSpPr>
      <xdr:spPr>
        <a:xfrm>
          <a:off x="13462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67539</xdr:rowOff>
    </xdr:from>
    <xdr:ext cx="762000" cy="259045"/>
    <xdr:sp macro="" textlink="">
      <xdr:nvSpPr>
        <xdr:cNvPr id="457" name="テキスト ボックス 456"/>
        <xdr:cNvSpPr txBox="1"/>
      </xdr:nvSpPr>
      <xdr:spPr>
        <a:xfrm>
          <a:off x="13131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146403</xdr:rowOff>
    </xdr:from>
    <xdr:to>
      <xdr:col>81</xdr:col>
      <xdr:colOff>95250</xdr:colOff>
      <xdr:row>17</xdr:row>
      <xdr:rowOff>76553</xdr:rowOff>
    </xdr:to>
    <xdr:sp macro="" textlink="">
      <xdr:nvSpPr>
        <xdr:cNvPr id="463" name="楕円 462"/>
        <xdr:cNvSpPr/>
      </xdr:nvSpPr>
      <xdr:spPr>
        <a:xfrm>
          <a:off x="16967200" y="28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118480</xdr:rowOff>
    </xdr:from>
    <xdr:ext cx="762000" cy="259045"/>
    <xdr:sp macro="" textlink="">
      <xdr:nvSpPr>
        <xdr:cNvPr id="464" name="将来負担の状況該当値テキスト"/>
        <xdr:cNvSpPr txBox="1"/>
      </xdr:nvSpPr>
      <xdr:spPr>
        <a:xfrm>
          <a:off x="17106900" y="286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84878</xdr:rowOff>
    </xdr:from>
    <xdr:to>
      <xdr:col>77</xdr:col>
      <xdr:colOff>95250</xdr:colOff>
      <xdr:row>18</xdr:row>
      <xdr:rowOff>15028</xdr:rowOff>
    </xdr:to>
    <xdr:sp macro="" textlink="">
      <xdr:nvSpPr>
        <xdr:cNvPr id="465" name="楕円 464"/>
        <xdr:cNvSpPr/>
      </xdr:nvSpPr>
      <xdr:spPr>
        <a:xfrm>
          <a:off x="16129000" y="29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171255</xdr:rowOff>
    </xdr:from>
    <xdr:ext cx="736600" cy="259045"/>
    <xdr:sp macro="" textlink="">
      <xdr:nvSpPr>
        <xdr:cNvPr id="466" name="テキスト ボックス 465"/>
        <xdr:cNvSpPr txBox="1"/>
      </xdr:nvSpPr>
      <xdr:spPr>
        <a:xfrm>
          <a:off x="15798800" y="308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8608</xdr:rowOff>
    </xdr:from>
    <xdr:to>
      <xdr:col>73</xdr:col>
      <xdr:colOff>44450</xdr:colOff>
      <xdr:row>18</xdr:row>
      <xdr:rowOff>110208</xdr:rowOff>
    </xdr:to>
    <xdr:sp macro="" textlink="">
      <xdr:nvSpPr>
        <xdr:cNvPr id="467" name="楕円 466"/>
        <xdr:cNvSpPr/>
      </xdr:nvSpPr>
      <xdr:spPr>
        <a:xfrm>
          <a:off x="15240000" y="30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94985</xdr:rowOff>
    </xdr:from>
    <xdr:ext cx="762000" cy="259045"/>
    <xdr:sp macro="" textlink="">
      <xdr:nvSpPr>
        <xdr:cNvPr id="468" name="テキスト ボックス 467"/>
        <xdr:cNvSpPr txBox="1"/>
      </xdr:nvSpPr>
      <xdr:spPr>
        <a:xfrm>
          <a:off x="14909800" y="31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101106</xdr:rowOff>
    </xdr:from>
    <xdr:to>
      <xdr:col>68</xdr:col>
      <xdr:colOff>203200</xdr:colOff>
      <xdr:row>19</xdr:row>
      <xdr:rowOff>31256</xdr:rowOff>
    </xdr:to>
    <xdr:sp macro="" textlink="">
      <xdr:nvSpPr>
        <xdr:cNvPr id="469" name="楕円 468"/>
        <xdr:cNvSpPr/>
      </xdr:nvSpPr>
      <xdr:spPr>
        <a:xfrm>
          <a:off x="14351000" y="318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16033</xdr:rowOff>
    </xdr:from>
    <xdr:ext cx="762000" cy="259045"/>
    <xdr:sp macro="" textlink="">
      <xdr:nvSpPr>
        <xdr:cNvPr id="470" name="テキスト ボックス 469"/>
        <xdr:cNvSpPr txBox="1"/>
      </xdr:nvSpPr>
      <xdr:spPr>
        <a:xfrm>
          <a:off x="14020800" y="327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167993</xdr:rowOff>
    </xdr:from>
    <xdr:to>
      <xdr:col>64</xdr:col>
      <xdr:colOff>152400</xdr:colOff>
      <xdr:row>18</xdr:row>
      <xdr:rowOff>98143</xdr:rowOff>
    </xdr:to>
    <xdr:sp macro="" textlink="">
      <xdr:nvSpPr>
        <xdr:cNvPr id="471" name="楕円 470"/>
        <xdr:cNvSpPr/>
      </xdr:nvSpPr>
      <xdr:spPr>
        <a:xfrm>
          <a:off x="13462000" y="308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82920</xdr:rowOff>
    </xdr:from>
    <xdr:ext cx="762000" cy="259045"/>
    <xdr:sp macro="" textlink="">
      <xdr:nvSpPr>
        <xdr:cNvPr id="472" name="テキスト ボックス 471"/>
        <xdr:cNvSpPr txBox="1"/>
      </xdr:nvSpPr>
      <xdr:spPr>
        <a:xfrm>
          <a:off x="13131800" y="316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139,563
134,517
136.65
63,534,065
59,695,754
3,439,862
31,953,151
65,564,825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人件費は昨年度より</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％減少しているが、経常的な一般財源等の歳入額が減少したため、経常収支比率でみると</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ポイント増加している。</a:t>
          </a:r>
        </a:p>
        <a:p>
          <a:r>
            <a:rPr kumimoji="1" lang="ja-JP" altLang="en-US" sz="1200">
              <a:latin typeface="ＭＳ Ｐゴシック" panose="020B0600070205080204" pitchFamily="50" charset="-128"/>
              <a:ea typeface="ＭＳ Ｐゴシック" panose="020B0600070205080204" pitchFamily="50" charset="-128"/>
            </a:rPr>
            <a:t>人件費が減少した要因は、主として退職者が減少したことにより退職手当が減少したためである。</a:t>
          </a:r>
        </a:p>
        <a:p>
          <a:r>
            <a:rPr kumimoji="1" lang="ja-JP" altLang="en-US" sz="1200">
              <a:latin typeface="ＭＳ Ｐゴシック" panose="020B0600070205080204" pitchFamily="50" charset="-128"/>
              <a:ea typeface="ＭＳ Ｐゴシック" panose="020B0600070205080204" pitchFamily="50" charset="-128"/>
            </a:rPr>
            <a:t>類似団体に比べ比率が高い要因は、木曽岬町、東員町、いなべ市の消防業務を受託していることにより職員数が類似団体より多いことによる。今後も定員適正化計画に基づく適正な職員配置に努めていく。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19050</xdr:rowOff>
    </xdr:from>
    <xdr:to>
      <xdr:col>24</xdr:col>
      <xdr:colOff>25400</xdr:colOff>
      <xdr:row>40</xdr:row>
      <xdr:rowOff>139700</xdr:rowOff>
    </xdr:to>
    <xdr:cxnSp macro="">
      <xdr:nvCxnSpPr>
        <xdr:cNvPr id="61" name="直線コネクタ 60"/>
        <xdr:cNvCxnSpPr/>
      </xdr:nvCxnSpPr>
      <xdr:spPr>
        <a:xfrm flipV="1">
          <a:off x="4826000" y="56769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111777</xdr:rowOff>
    </xdr:from>
    <xdr:ext cx="762000" cy="259045"/>
    <xdr:sp macro="" textlink="">
      <xdr:nvSpPr>
        <xdr:cNvPr id="62" name="人件費最小値テキスト"/>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139700</xdr:rowOff>
    </xdr:from>
    <xdr:to>
      <xdr:col>24</xdr:col>
      <xdr:colOff>114300</xdr:colOff>
      <xdr:row>40</xdr:row>
      <xdr:rowOff>139700</xdr:rowOff>
    </xdr:to>
    <xdr:cxnSp macro="">
      <xdr:nvCxnSpPr>
        <xdr:cNvPr id="63" name="直線コネクタ 62"/>
        <xdr:cNvCxnSpPr/>
      </xdr:nvCxnSpPr>
      <xdr:spPr>
        <a:xfrm>
          <a:off x="47371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105427</xdr:rowOff>
    </xdr:from>
    <xdr:ext cx="762000" cy="259045"/>
    <xdr:sp macro="" textlink="">
      <xdr:nvSpPr>
        <xdr:cNvPr id="64" name="人件費最大値テキスト"/>
        <xdr:cNvSpPr txBox="1"/>
      </xdr:nvSpPr>
      <xdr:spPr>
        <a:xfrm>
          <a:off x="4914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19050</xdr:rowOff>
    </xdr:from>
    <xdr:to>
      <xdr:col>24</xdr:col>
      <xdr:colOff>114300</xdr:colOff>
      <xdr:row>33</xdr:row>
      <xdr:rowOff>19050</xdr:rowOff>
    </xdr:to>
    <xdr:cxnSp macro="">
      <xdr:nvCxnSpPr>
        <xdr:cNvPr id="65" name="直線コネクタ 64"/>
        <xdr:cNvCxnSpPr/>
      </xdr:nvCxnSpPr>
      <xdr:spPr>
        <a:xfrm>
          <a:off x="4737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37</xdr:row>
      <xdr:rowOff>158750</xdr:rowOff>
    </xdr:to>
    <xdr:cxnSp macro="">
      <xdr:nvCxnSpPr>
        <xdr:cNvPr id="66" name="直線コネクタ 65"/>
        <xdr:cNvCxnSpPr/>
      </xdr:nvCxnSpPr>
      <xdr:spPr>
        <a:xfrm>
          <a:off x="3987800" y="6489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127000</xdr:rowOff>
    </xdr:from>
    <xdr:to>
      <xdr:col>24</xdr:col>
      <xdr:colOff>76200</xdr:colOff>
      <xdr:row>37</xdr:row>
      <xdr:rowOff>57150</xdr:rowOff>
    </xdr:to>
    <xdr:sp macro="" textlink="">
      <xdr:nvSpPr>
        <xdr:cNvPr id="68" name="フローチャート: 判断 67"/>
        <xdr:cNvSpPr/>
      </xdr:nvSpPr>
      <xdr:spPr>
        <a:xfrm>
          <a:off x="47752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38</xdr:row>
      <xdr:rowOff>114300</xdr:rowOff>
    </xdr:to>
    <xdr:cxnSp macro="">
      <xdr:nvCxnSpPr>
        <xdr:cNvPr id="69" name="直線コネクタ 68"/>
        <xdr:cNvCxnSpPr/>
      </xdr:nvCxnSpPr>
      <xdr:spPr>
        <a:xfrm flipV="1">
          <a:off x="3098800" y="6489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63500</xdr:rowOff>
    </xdr:from>
    <xdr:to>
      <xdr:col>20</xdr:col>
      <xdr:colOff>38100</xdr:colOff>
      <xdr:row>36</xdr:row>
      <xdr:rowOff>165100</xdr:rowOff>
    </xdr:to>
    <xdr:sp macro="" textlink="">
      <xdr:nvSpPr>
        <xdr:cNvPr id="70" name="フローチャート: 判断 69"/>
        <xdr:cNvSpPr/>
      </xdr:nvSpPr>
      <xdr:spPr>
        <a:xfrm>
          <a:off x="3937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3827</xdr:rowOff>
    </xdr:from>
    <xdr:ext cx="736600" cy="259045"/>
    <xdr:sp macro="" textlink="">
      <xdr:nvSpPr>
        <xdr:cNvPr id="71" name="テキスト ボックス 70"/>
        <xdr:cNvSpPr txBox="1"/>
      </xdr:nvSpPr>
      <xdr:spPr>
        <a:xfrm>
          <a:off x="3606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38</xdr:row>
      <xdr:rowOff>114300</xdr:rowOff>
    </xdr:to>
    <xdr:cxnSp macro="">
      <xdr:nvCxnSpPr>
        <xdr:cNvPr id="72" name="直線コネクタ 71"/>
        <xdr:cNvCxnSpPr/>
      </xdr:nvCxnSpPr>
      <xdr:spPr>
        <a:xfrm>
          <a:off x="2209800" y="62992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31750</xdr:rowOff>
    </xdr:to>
    <xdr:cxnSp macro="">
      <xdr:nvCxnSpPr>
        <xdr:cNvPr id="75" name="直線コネクタ 74"/>
        <xdr:cNvCxnSpPr/>
      </xdr:nvCxnSpPr>
      <xdr:spPr>
        <a:xfrm flipV="1">
          <a:off x="1320800" y="629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79" name="テキスト ボックス 78"/>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107950</xdr:rowOff>
    </xdr:from>
    <xdr:to>
      <xdr:col>24</xdr:col>
      <xdr:colOff>76200</xdr:colOff>
      <xdr:row>38</xdr:row>
      <xdr:rowOff>38100</xdr:rowOff>
    </xdr:to>
    <xdr:sp macro="" textlink="">
      <xdr:nvSpPr>
        <xdr:cNvPr id="85" name="楕円 84"/>
        <xdr:cNvSpPr/>
      </xdr:nvSpPr>
      <xdr:spPr>
        <a:xfrm>
          <a:off x="4775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80027</xdr:rowOff>
    </xdr:from>
    <xdr:ext cx="762000" cy="259045"/>
    <xdr:sp macro="" textlink="">
      <xdr:nvSpPr>
        <xdr:cNvPr id="86" name="人件費該当値テキスト"/>
        <xdr:cNvSpPr txBox="1"/>
      </xdr:nvSpPr>
      <xdr:spPr>
        <a:xfrm>
          <a:off x="49149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95250</xdr:rowOff>
    </xdr:from>
    <xdr:to>
      <xdr:col>20</xdr:col>
      <xdr:colOff>38100</xdr:colOff>
      <xdr:row>38</xdr:row>
      <xdr:rowOff>25400</xdr:rowOff>
    </xdr:to>
    <xdr:sp macro="" textlink="">
      <xdr:nvSpPr>
        <xdr:cNvPr id="87" name="楕円 86"/>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88" name="テキスト ボックス 87"/>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63500</xdr:rowOff>
    </xdr:from>
    <xdr:to>
      <xdr:col>15</xdr:col>
      <xdr:colOff>149225</xdr:colOff>
      <xdr:row>38</xdr:row>
      <xdr:rowOff>165100</xdr:rowOff>
    </xdr:to>
    <xdr:sp macro="" textlink="">
      <xdr:nvSpPr>
        <xdr:cNvPr id="89" name="楕円 88"/>
        <xdr:cNvSpPr/>
      </xdr:nvSpPr>
      <xdr:spPr>
        <a:xfrm>
          <a:off x="3048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149877</xdr:rowOff>
    </xdr:from>
    <xdr:ext cx="762000" cy="259045"/>
    <xdr:sp macro="" textlink="">
      <xdr:nvSpPr>
        <xdr:cNvPr id="90" name="テキスト ボックス 89"/>
        <xdr:cNvSpPr txBox="1"/>
      </xdr:nvSpPr>
      <xdr:spPr>
        <a:xfrm>
          <a:off x="2717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物件費は昨年度より</a:t>
          </a:r>
          <a:r>
            <a:rPr kumimoji="1" lang="en-US" altLang="ja-JP" sz="1200">
              <a:latin typeface="ＭＳ Ｐゴシック" panose="020B0600070205080204" pitchFamily="50" charset="-128"/>
              <a:ea typeface="ＭＳ Ｐゴシック" panose="020B0600070205080204" pitchFamily="50" charset="-128"/>
            </a:rPr>
            <a:t>10.5</a:t>
          </a:r>
          <a:r>
            <a:rPr kumimoji="1" lang="ja-JP" altLang="en-US" sz="1200">
              <a:latin typeface="ＭＳ Ｐゴシック" panose="020B0600070205080204" pitchFamily="50" charset="-128"/>
              <a:ea typeface="ＭＳ Ｐゴシック" panose="020B0600070205080204" pitchFamily="50" charset="-128"/>
            </a:rPr>
            <a:t>％増加しており、経常収支比率でみると</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ポイント増加している。主な要因としては、小学校の施設管理費の増や重層的支援体制整備事業の開始に伴う総合相談事業費の皆増によるものである。</a:t>
          </a:r>
        </a:p>
        <a:p>
          <a:r>
            <a:rPr kumimoji="1" lang="ja-JP" altLang="en-US" sz="1200">
              <a:latin typeface="ＭＳ Ｐゴシック" panose="020B0600070205080204" pitchFamily="50" charset="-128"/>
              <a:ea typeface="ＭＳ Ｐゴシック" panose="020B0600070205080204" pitchFamily="50" charset="-128"/>
            </a:rPr>
            <a:t>今後は、施設の老朽化に伴う修繕料等が増加していく見通しであるため、施設の統廃合を進め、委託料や修繕料などの維持管理経費を圧縮していく。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154214</xdr:rowOff>
    </xdr:to>
    <xdr:cxnSp macro="">
      <xdr:nvCxnSpPr>
        <xdr:cNvPr id="124" name="直線コネクタ 123"/>
        <xdr:cNvCxnSpPr/>
      </xdr:nvCxnSpPr>
      <xdr:spPr>
        <a:xfrm flipV="1">
          <a:off x="16510000" y="2146300"/>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102507</xdr:rowOff>
    </xdr:from>
    <xdr:to>
      <xdr:col>82</xdr:col>
      <xdr:colOff>107950</xdr:colOff>
      <xdr:row>13</xdr:row>
      <xdr:rowOff>135164</xdr:rowOff>
    </xdr:to>
    <xdr:cxnSp macro="">
      <xdr:nvCxnSpPr>
        <xdr:cNvPr id="129" name="直線コネクタ 128"/>
        <xdr:cNvCxnSpPr/>
      </xdr:nvCxnSpPr>
      <xdr:spPr>
        <a:xfrm>
          <a:off x="15671800" y="23313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135363</xdr:rowOff>
    </xdr:from>
    <xdr:ext cx="762000" cy="259045"/>
    <xdr:sp macro="" textlink="">
      <xdr:nvSpPr>
        <xdr:cNvPr id="130" name="物件費平均値テキスト"/>
        <xdr:cNvSpPr txBox="1"/>
      </xdr:nvSpPr>
      <xdr:spPr>
        <a:xfrm>
          <a:off x="16598900" y="253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31" name="フローチャート: 判断 130"/>
        <xdr:cNvSpPr/>
      </xdr:nvSpPr>
      <xdr:spPr>
        <a:xfrm>
          <a:off x="164592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102507</xdr:rowOff>
    </xdr:from>
    <xdr:to>
      <xdr:col>78</xdr:col>
      <xdr:colOff>69850</xdr:colOff>
      <xdr:row>14</xdr:row>
      <xdr:rowOff>116114</xdr:rowOff>
    </xdr:to>
    <xdr:cxnSp macro="">
      <xdr:nvCxnSpPr>
        <xdr:cNvPr id="132" name="直線コネクタ 131"/>
        <xdr:cNvCxnSpPr/>
      </xdr:nvCxnSpPr>
      <xdr:spPr>
        <a:xfrm flipV="1">
          <a:off x="14782800" y="2331357"/>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32657</xdr:rowOff>
    </xdr:from>
    <xdr:to>
      <xdr:col>78</xdr:col>
      <xdr:colOff>120650</xdr:colOff>
      <xdr:row>14</xdr:row>
      <xdr:rowOff>134257</xdr:rowOff>
    </xdr:to>
    <xdr:sp macro="" textlink="">
      <xdr:nvSpPr>
        <xdr:cNvPr id="133" name="フローチャート: 判断 132"/>
        <xdr:cNvSpPr/>
      </xdr:nvSpPr>
      <xdr:spPr>
        <a:xfrm>
          <a:off x="15621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119034</xdr:rowOff>
    </xdr:from>
    <xdr:ext cx="736600" cy="259045"/>
    <xdr:sp macro="" textlink="">
      <xdr:nvSpPr>
        <xdr:cNvPr id="134" name="テキスト ボックス 133"/>
        <xdr:cNvSpPr txBox="1"/>
      </xdr:nvSpPr>
      <xdr:spPr>
        <a:xfrm>
          <a:off x="15290800" y="251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116114</xdr:rowOff>
    </xdr:from>
    <xdr:to>
      <xdr:col>73</xdr:col>
      <xdr:colOff>180975</xdr:colOff>
      <xdr:row>15</xdr:row>
      <xdr:rowOff>118836</xdr:rowOff>
    </xdr:to>
    <xdr:cxnSp macro="">
      <xdr:nvCxnSpPr>
        <xdr:cNvPr id="135" name="直線コネクタ 134"/>
        <xdr:cNvCxnSpPr/>
      </xdr:nvCxnSpPr>
      <xdr:spPr>
        <a:xfrm flipV="1">
          <a:off x="13893800" y="25164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119743</xdr:rowOff>
    </xdr:from>
    <xdr:to>
      <xdr:col>74</xdr:col>
      <xdr:colOff>31750</xdr:colOff>
      <xdr:row>15</xdr:row>
      <xdr:rowOff>49893</xdr:rowOff>
    </xdr:to>
    <xdr:sp macro="" textlink="">
      <xdr:nvSpPr>
        <xdr:cNvPr id="136" name="フローチャート: 判断 135"/>
        <xdr:cNvSpPr/>
      </xdr:nvSpPr>
      <xdr:spPr>
        <a:xfrm>
          <a:off x="14732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34670</xdr:rowOff>
    </xdr:from>
    <xdr:ext cx="762000" cy="259045"/>
    <xdr:sp macro="" textlink="">
      <xdr:nvSpPr>
        <xdr:cNvPr id="137" name="テキスト ボックス 136"/>
        <xdr:cNvSpPr txBox="1"/>
      </xdr:nvSpPr>
      <xdr:spPr>
        <a:xfrm>
          <a:off x="14401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15</xdr:row>
      <xdr:rowOff>129721</xdr:rowOff>
    </xdr:to>
    <xdr:cxnSp macro="">
      <xdr:nvCxnSpPr>
        <xdr:cNvPr id="138" name="直線コネクタ 137"/>
        <xdr:cNvCxnSpPr/>
      </xdr:nvCxnSpPr>
      <xdr:spPr>
        <a:xfrm flipV="1">
          <a:off x="13004800" y="26905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100693</xdr:rowOff>
    </xdr:from>
    <xdr:to>
      <xdr:col>69</xdr:col>
      <xdr:colOff>142875</xdr:colOff>
      <xdr:row>16</xdr:row>
      <xdr:rowOff>30843</xdr:rowOff>
    </xdr:to>
    <xdr:sp macro="" textlink="">
      <xdr:nvSpPr>
        <xdr:cNvPr id="139" name="フローチャート: 判断 138"/>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15620</xdr:rowOff>
    </xdr:from>
    <xdr:ext cx="762000" cy="259045"/>
    <xdr:sp macro="" textlink="">
      <xdr:nvSpPr>
        <xdr:cNvPr id="140" name="テキスト ボックス 139"/>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41" name="フローチャート: 判断 140"/>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4734</xdr:rowOff>
    </xdr:from>
    <xdr:ext cx="762000" cy="259045"/>
    <xdr:sp macro="" textlink="">
      <xdr:nvSpPr>
        <xdr:cNvPr id="142" name="テキスト ボックス 141"/>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84364</xdr:rowOff>
    </xdr:from>
    <xdr:to>
      <xdr:col>82</xdr:col>
      <xdr:colOff>158750</xdr:colOff>
      <xdr:row>14</xdr:row>
      <xdr:rowOff>14514</xdr:rowOff>
    </xdr:to>
    <xdr:sp macro="" textlink="">
      <xdr:nvSpPr>
        <xdr:cNvPr id="148" name="楕円 147"/>
        <xdr:cNvSpPr/>
      </xdr:nvSpPr>
      <xdr:spPr>
        <a:xfrm>
          <a:off x="164592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100891</xdr:rowOff>
    </xdr:from>
    <xdr:ext cx="762000" cy="259045"/>
    <xdr:sp macro="" textlink="">
      <xdr:nvSpPr>
        <xdr:cNvPr id="149" name="物件費該当値テキスト"/>
        <xdr:cNvSpPr txBox="1"/>
      </xdr:nvSpPr>
      <xdr:spPr>
        <a:xfrm>
          <a:off x="165989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51707</xdr:rowOff>
    </xdr:from>
    <xdr:to>
      <xdr:col>78</xdr:col>
      <xdr:colOff>120650</xdr:colOff>
      <xdr:row>13</xdr:row>
      <xdr:rowOff>153307</xdr:rowOff>
    </xdr:to>
    <xdr:sp macro="" textlink="">
      <xdr:nvSpPr>
        <xdr:cNvPr id="150" name="楕円 149"/>
        <xdr:cNvSpPr/>
      </xdr:nvSpPr>
      <xdr:spPr>
        <a:xfrm>
          <a:off x="15621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163484</xdr:rowOff>
    </xdr:from>
    <xdr:ext cx="736600" cy="259045"/>
    <xdr:sp macro="" textlink="">
      <xdr:nvSpPr>
        <xdr:cNvPr id="151" name="テキスト ボックス 150"/>
        <xdr:cNvSpPr txBox="1"/>
      </xdr:nvSpPr>
      <xdr:spPr>
        <a:xfrm>
          <a:off x="15290800" y="204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65314</xdr:rowOff>
    </xdr:from>
    <xdr:to>
      <xdr:col>74</xdr:col>
      <xdr:colOff>31750</xdr:colOff>
      <xdr:row>14</xdr:row>
      <xdr:rowOff>166914</xdr:rowOff>
    </xdr:to>
    <xdr:sp macro="" textlink="">
      <xdr:nvSpPr>
        <xdr:cNvPr id="152" name="楕円 151"/>
        <xdr:cNvSpPr/>
      </xdr:nvSpPr>
      <xdr:spPr>
        <a:xfrm>
          <a:off x="14732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5641</xdr:rowOff>
    </xdr:from>
    <xdr:ext cx="762000" cy="259045"/>
    <xdr:sp macro="" textlink="">
      <xdr:nvSpPr>
        <xdr:cNvPr id="153" name="テキスト ボックス 152"/>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4" name="楕円 153"/>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5" name="テキスト ボックス 154"/>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78921</xdr:rowOff>
    </xdr:from>
    <xdr:to>
      <xdr:col>65</xdr:col>
      <xdr:colOff>53975</xdr:colOff>
      <xdr:row>16</xdr:row>
      <xdr:rowOff>9071</xdr:rowOff>
    </xdr:to>
    <xdr:sp macro="" textlink="">
      <xdr:nvSpPr>
        <xdr:cNvPr id="156" name="楕円 155"/>
        <xdr:cNvSpPr/>
      </xdr:nvSpPr>
      <xdr:spPr>
        <a:xfrm>
          <a:off x="12954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19248</xdr:rowOff>
    </xdr:from>
    <xdr:ext cx="762000" cy="259045"/>
    <xdr:sp macro="" textlink="">
      <xdr:nvSpPr>
        <xdr:cNvPr id="157" name="テキスト ボックス 156"/>
        <xdr:cNvSpPr txBox="1"/>
      </xdr:nvSpPr>
      <xdr:spPr>
        <a:xfrm>
          <a:off x="12623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扶助費は昨年度より</a:t>
          </a:r>
          <a:r>
            <a:rPr kumimoji="1" lang="en-US" altLang="ja-JP" sz="1200">
              <a:latin typeface="ＭＳ Ｐゴシック" panose="020B0600070205080204" pitchFamily="50" charset="-128"/>
              <a:ea typeface="ＭＳ Ｐゴシック" panose="020B0600070205080204" pitchFamily="50" charset="-128"/>
            </a:rPr>
            <a:t>9.0</a:t>
          </a:r>
          <a:r>
            <a:rPr kumimoji="1" lang="ja-JP" altLang="en-US" sz="1200">
              <a:latin typeface="ＭＳ Ｐゴシック" panose="020B0600070205080204" pitchFamily="50" charset="-128"/>
              <a:ea typeface="ＭＳ Ｐゴシック" panose="020B0600070205080204" pitchFamily="50" charset="-128"/>
            </a:rPr>
            <a:t>％減少しているが、経常収支比率でみると</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ポイント増加している。主な要因としては、子育て世帯への臨時特別給付金等の臨時的経費の減と、児童通所支援給付事業費等の経常的経費の増である。</a:t>
          </a:r>
        </a:p>
        <a:p>
          <a:r>
            <a:rPr kumimoji="1" lang="ja-JP" altLang="en-US" sz="1200">
              <a:latin typeface="ＭＳ Ｐゴシック" panose="020B0600070205080204" pitchFamily="50" charset="-128"/>
              <a:ea typeface="ＭＳ Ｐゴシック" panose="020B0600070205080204" pitchFamily="50" charset="-128"/>
            </a:rPr>
            <a:t>今後も、少子高齢化が進むことなどから扶助費の増加が見込まれるため、市単独事業については事業の見直しにより、適度なサービス水準と経費のバランスに留意していく。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69850</xdr:rowOff>
    </xdr:to>
    <xdr:cxnSp macro="">
      <xdr:nvCxnSpPr>
        <xdr:cNvPr id="183" name="直線コネクタ 182"/>
        <xdr:cNvCxnSpPr/>
      </xdr:nvCxnSpPr>
      <xdr:spPr>
        <a:xfrm flipV="1">
          <a:off x="4826000" y="9088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6"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7" name="直線コネクタ 186"/>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56</xdr:row>
      <xdr:rowOff>104140</xdr:rowOff>
    </xdr:to>
    <xdr:cxnSp macro="">
      <xdr:nvCxnSpPr>
        <xdr:cNvPr id="188" name="直線コネクタ 187"/>
        <xdr:cNvCxnSpPr/>
      </xdr:nvCxnSpPr>
      <xdr:spPr>
        <a:xfrm>
          <a:off x="3987800" y="95681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59707</xdr:rowOff>
    </xdr:from>
    <xdr:ext cx="762000" cy="259045"/>
    <xdr:sp macro="" textlink="">
      <xdr:nvSpPr>
        <xdr:cNvPr id="189" name="扶助費平均値テキスト"/>
        <xdr:cNvSpPr txBox="1"/>
      </xdr:nvSpPr>
      <xdr:spPr>
        <a:xfrm>
          <a:off x="4914900" y="98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190" name="フローチャート: 判断 189"/>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46990</xdr:rowOff>
    </xdr:from>
    <xdr:to>
      <xdr:col>19</xdr:col>
      <xdr:colOff>187325</xdr:colOff>
      <xdr:row>55</xdr:row>
      <xdr:rowOff>138430</xdr:rowOff>
    </xdr:to>
    <xdr:cxnSp macro="">
      <xdr:nvCxnSpPr>
        <xdr:cNvPr id="191" name="直線コネクタ 190"/>
        <xdr:cNvCxnSpPr/>
      </xdr:nvCxnSpPr>
      <xdr:spPr>
        <a:xfrm>
          <a:off x="3098800" y="9476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92" name="フローチャート: 判断 191"/>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93" name="テキスト ボックス 192"/>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46990</xdr:rowOff>
    </xdr:from>
    <xdr:to>
      <xdr:col>15</xdr:col>
      <xdr:colOff>98425</xdr:colOff>
      <xdr:row>55</xdr:row>
      <xdr:rowOff>161290</xdr:rowOff>
    </xdr:to>
    <xdr:cxnSp macro="">
      <xdr:nvCxnSpPr>
        <xdr:cNvPr id="194" name="直線コネクタ 193"/>
        <xdr:cNvCxnSpPr/>
      </xdr:nvCxnSpPr>
      <xdr:spPr>
        <a:xfrm flipV="1">
          <a:off x="2209800" y="9476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5" name="フローチャート: 判断 194"/>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6" name="テキスト ボックス 195"/>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xdr:rowOff>
    </xdr:from>
    <xdr:to>
      <xdr:col>11</xdr:col>
      <xdr:colOff>9525</xdr:colOff>
      <xdr:row>55</xdr:row>
      <xdr:rowOff>161290</xdr:rowOff>
    </xdr:to>
    <xdr:cxnSp macro="">
      <xdr:nvCxnSpPr>
        <xdr:cNvPr id="197" name="直線コネクタ 196"/>
        <xdr:cNvCxnSpPr/>
      </xdr:nvCxnSpPr>
      <xdr:spPr>
        <a:xfrm>
          <a:off x="1320800" y="94310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121920</xdr:rowOff>
    </xdr:from>
    <xdr:to>
      <xdr:col>11</xdr:col>
      <xdr:colOff>60325</xdr:colOff>
      <xdr:row>59</xdr:row>
      <xdr:rowOff>52070</xdr:rowOff>
    </xdr:to>
    <xdr:sp macro="" textlink="">
      <xdr:nvSpPr>
        <xdr:cNvPr id="198" name="フローチャート: 判断 197"/>
        <xdr:cNvSpPr/>
      </xdr:nvSpPr>
      <xdr:spPr>
        <a:xfrm>
          <a:off x="2159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36847</xdr:rowOff>
    </xdr:from>
    <xdr:ext cx="762000" cy="259045"/>
    <xdr:sp macro="" textlink="">
      <xdr:nvSpPr>
        <xdr:cNvPr id="199" name="テキスト ボックス 198"/>
        <xdr:cNvSpPr txBox="1"/>
      </xdr:nvSpPr>
      <xdr:spPr>
        <a:xfrm>
          <a:off x="1828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200" name="フローチャート: 判断 199"/>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93997</xdr:rowOff>
    </xdr:from>
    <xdr:ext cx="762000" cy="259045"/>
    <xdr:sp macro="" textlink="">
      <xdr:nvSpPr>
        <xdr:cNvPr id="201" name="テキスト ボックス 200"/>
        <xdr:cNvSpPr txBox="1"/>
      </xdr:nvSpPr>
      <xdr:spPr>
        <a:xfrm>
          <a:off x="939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7" name="楕円 206"/>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69867</xdr:rowOff>
    </xdr:from>
    <xdr:ext cx="762000" cy="259045"/>
    <xdr:sp macro="" textlink="">
      <xdr:nvSpPr>
        <xdr:cNvPr id="208" name="扶助費該当値テキスト"/>
        <xdr:cNvSpPr txBox="1"/>
      </xdr:nvSpPr>
      <xdr:spPr>
        <a:xfrm>
          <a:off x="4914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209" name="楕円 208"/>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27957</xdr:rowOff>
    </xdr:from>
    <xdr:ext cx="736600" cy="259045"/>
    <xdr:sp macro="" textlink="">
      <xdr:nvSpPr>
        <xdr:cNvPr id="210" name="テキスト ボックス 20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167640</xdr:rowOff>
    </xdr:from>
    <xdr:to>
      <xdr:col>15</xdr:col>
      <xdr:colOff>149225</xdr:colOff>
      <xdr:row>55</xdr:row>
      <xdr:rowOff>97790</xdr:rowOff>
    </xdr:to>
    <xdr:sp macro="" textlink="">
      <xdr:nvSpPr>
        <xdr:cNvPr id="211" name="楕円 210"/>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107967</xdr:rowOff>
    </xdr:from>
    <xdr:ext cx="762000" cy="259045"/>
    <xdr:sp macro="" textlink="">
      <xdr:nvSpPr>
        <xdr:cNvPr id="212" name="テキスト ボックス 211"/>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110490</xdr:rowOff>
    </xdr:from>
    <xdr:to>
      <xdr:col>11</xdr:col>
      <xdr:colOff>60325</xdr:colOff>
      <xdr:row>56</xdr:row>
      <xdr:rowOff>40640</xdr:rowOff>
    </xdr:to>
    <xdr:sp macro="" textlink="">
      <xdr:nvSpPr>
        <xdr:cNvPr id="213" name="楕円 212"/>
        <xdr:cNvSpPr/>
      </xdr:nvSpPr>
      <xdr:spPr>
        <a:xfrm>
          <a:off x="2159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50817</xdr:rowOff>
    </xdr:from>
    <xdr:ext cx="762000" cy="259045"/>
    <xdr:sp macro="" textlink="">
      <xdr:nvSpPr>
        <xdr:cNvPr id="214" name="テキスト ボックス 213"/>
        <xdr:cNvSpPr txBox="1"/>
      </xdr:nvSpPr>
      <xdr:spPr>
        <a:xfrm>
          <a:off x="1828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121920</xdr:rowOff>
    </xdr:from>
    <xdr:to>
      <xdr:col>6</xdr:col>
      <xdr:colOff>171450</xdr:colOff>
      <xdr:row>55</xdr:row>
      <xdr:rowOff>52070</xdr:rowOff>
    </xdr:to>
    <xdr:sp macro="" textlink="">
      <xdr:nvSpPr>
        <xdr:cNvPr id="215" name="楕円 214"/>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62247</xdr:rowOff>
    </xdr:from>
    <xdr:ext cx="762000" cy="259045"/>
    <xdr:sp macro="" textlink="">
      <xdr:nvSpPr>
        <xdr:cNvPr id="216" name="テキスト ボックス 215"/>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維持補修費は昨年度より</a:t>
          </a:r>
          <a:r>
            <a:rPr kumimoji="1" lang="en-US" altLang="ja-JP" sz="1200">
              <a:latin typeface="ＭＳ Ｐゴシック" panose="020B0600070205080204" pitchFamily="50" charset="-128"/>
              <a:ea typeface="ＭＳ Ｐゴシック" panose="020B0600070205080204" pitchFamily="50" charset="-128"/>
            </a:rPr>
            <a:t>24.5%</a:t>
          </a:r>
          <a:r>
            <a:rPr kumimoji="1" lang="ja-JP" altLang="en-US" sz="1200">
              <a:latin typeface="ＭＳ Ｐゴシック" panose="020B0600070205080204" pitchFamily="50" charset="-128"/>
              <a:ea typeface="ＭＳ Ｐゴシック" panose="020B0600070205080204" pitchFamily="50" charset="-128"/>
            </a:rPr>
            <a:t>増加しており、繰出金は</a:t>
          </a:r>
          <a:r>
            <a:rPr kumimoji="1" lang="en-US" altLang="ja-JP" sz="1200">
              <a:latin typeface="ＭＳ Ｐゴシック" panose="020B0600070205080204" pitchFamily="50" charset="-128"/>
              <a:ea typeface="ＭＳ Ｐゴシック" panose="020B0600070205080204" pitchFamily="50" charset="-128"/>
            </a:rPr>
            <a:t>4.6</a:t>
          </a:r>
          <a:r>
            <a:rPr kumimoji="1" lang="ja-JP" altLang="en-US" sz="1200">
              <a:latin typeface="ＭＳ Ｐゴシック" panose="020B0600070205080204" pitchFamily="50" charset="-128"/>
              <a:ea typeface="ＭＳ Ｐゴシック" panose="020B0600070205080204" pitchFamily="50" charset="-128"/>
            </a:rPr>
            <a:t>％増加している。経常収支比率でみるとその他全体で</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している。維持補修費が増加している主な要因としては、道路施設維持補修費等の増である。また、繰出金が増加している主な要因としては、国民健康保険事業特別会計等への繰出金の増である。</a:t>
          </a:r>
        </a:p>
        <a:p>
          <a:r>
            <a:rPr kumimoji="1" lang="ja-JP" altLang="en-US" sz="1200">
              <a:latin typeface="ＭＳ Ｐゴシック" panose="020B0600070205080204" pitchFamily="50" charset="-128"/>
              <a:ea typeface="ＭＳ Ｐゴシック" panose="020B0600070205080204" pitchFamily="50" charset="-128"/>
            </a:rPr>
            <a:t>今後も公共施設マネジメントを推進し、維持補修費の圧縮に努めていく。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57150</xdr:rowOff>
    </xdr:from>
    <xdr:to>
      <xdr:col>82</xdr:col>
      <xdr:colOff>107950</xdr:colOff>
      <xdr:row>61</xdr:row>
      <xdr:rowOff>6350</xdr:rowOff>
    </xdr:to>
    <xdr:cxnSp macro="">
      <xdr:nvCxnSpPr>
        <xdr:cNvPr id="244" name="直線コネクタ 243"/>
        <xdr:cNvCxnSpPr/>
      </xdr:nvCxnSpPr>
      <xdr:spPr>
        <a:xfrm flipV="1">
          <a:off x="16510000" y="9144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149877</xdr:rowOff>
    </xdr:from>
    <xdr:ext cx="762000" cy="259045"/>
    <xdr:sp macro="" textlink="">
      <xdr:nvSpPr>
        <xdr:cNvPr id="245"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6350</xdr:rowOff>
    </xdr:from>
    <xdr:to>
      <xdr:col>82</xdr:col>
      <xdr:colOff>196850</xdr:colOff>
      <xdr:row>61</xdr:row>
      <xdr:rowOff>6350</xdr:rowOff>
    </xdr:to>
    <xdr:cxnSp macro="">
      <xdr:nvCxnSpPr>
        <xdr:cNvPr id="246" name="直線コネクタ 245"/>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143527</xdr:rowOff>
    </xdr:from>
    <xdr:ext cx="762000" cy="259045"/>
    <xdr:sp macro="" textlink="">
      <xdr:nvSpPr>
        <xdr:cNvPr id="247"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57150</xdr:rowOff>
    </xdr:from>
    <xdr:to>
      <xdr:col>82</xdr:col>
      <xdr:colOff>196850</xdr:colOff>
      <xdr:row>53</xdr:row>
      <xdr:rowOff>57150</xdr:rowOff>
    </xdr:to>
    <xdr:cxnSp macro="">
      <xdr:nvCxnSpPr>
        <xdr:cNvPr id="248" name="直線コネクタ 247"/>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63500</xdr:rowOff>
    </xdr:from>
    <xdr:to>
      <xdr:col>82</xdr:col>
      <xdr:colOff>107950</xdr:colOff>
      <xdr:row>56</xdr:row>
      <xdr:rowOff>101600</xdr:rowOff>
    </xdr:to>
    <xdr:cxnSp macro="">
      <xdr:nvCxnSpPr>
        <xdr:cNvPr id="249" name="直線コネクタ 248"/>
        <xdr:cNvCxnSpPr/>
      </xdr:nvCxnSpPr>
      <xdr:spPr>
        <a:xfrm>
          <a:off x="15671800" y="9664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50"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1" name="フローチャート: 判断 250"/>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63500</xdr:rowOff>
    </xdr:from>
    <xdr:to>
      <xdr:col>78</xdr:col>
      <xdr:colOff>69850</xdr:colOff>
      <xdr:row>56</xdr:row>
      <xdr:rowOff>152400</xdr:rowOff>
    </xdr:to>
    <xdr:cxnSp macro="">
      <xdr:nvCxnSpPr>
        <xdr:cNvPr id="252" name="直線コネクタ 251"/>
        <xdr:cNvCxnSpPr/>
      </xdr:nvCxnSpPr>
      <xdr:spPr>
        <a:xfrm flipV="1">
          <a:off x="14782800" y="9664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44450</xdr:rowOff>
    </xdr:from>
    <xdr:to>
      <xdr:col>78</xdr:col>
      <xdr:colOff>120650</xdr:colOff>
      <xdr:row>57</xdr:row>
      <xdr:rowOff>146050</xdr:rowOff>
    </xdr:to>
    <xdr:sp macro="" textlink="">
      <xdr:nvSpPr>
        <xdr:cNvPr id="253" name="フローチャート: 判断 252"/>
        <xdr:cNvSpPr/>
      </xdr:nvSpPr>
      <xdr:spPr>
        <a:xfrm>
          <a:off x="15621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130827</xdr:rowOff>
    </xdr:from>
    <xdr:ext cx="736600" cy="259045"/>
    <xdr:sp macro="" textlink="">
      <xdr:nvSpPr>
        <xdr:cNvPr id="254" name="テキスト ボックス 253"/>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152400</xdr:rowOff>
    </xdr:to>
    <xdr:cxnSp macro="">
      <xdr:nvCxnSpPr>
        <xdr:cNvPr id="255" name="直線コネクタ 254"/>
        <xdr:cNvCxnSpPr/>
      </xdr:nvCxnSpPr>
      <xdr:spPr>
        <a:xfrm>
          <a:off x="13893800" y="9690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133350</xdr:rowOff>
    </xdr:from>
    <xdr:to>
      <xdr:col>74</xdr:col>
      <xdr:colOff>31750</xdr:colOff>
      <xdr:row>58</xdr:row>
      <xdr:rowOff>63500</xdr:rowOff>
    </xdr:to>
    <xdr:sp macro="" textlink="">
      <xdr:nvSpPr>
        <xdr:cNvPr id="256" name="フローチャート: 判断 255"/>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57" name="テキスト ボックス 256"/>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88900</xdr:rowOff>
    </xdr:to>
    <xdr:cxnSp macro="">
      <xdr:nvCxnSpPr>
        <xdr:cNvPr id="258" name="直線コネクタ 257"/>
        <xdr:cNvCxnSpPr/>
      </xdr:nvCxnSpPr>
      <xdr:spPr>
        <a:xfrm>
          <a:off x="13004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101600</xdr:rowOff>
    </xdr:from>
    <xdr:to>
      <xdr:col>69</xdr:col>
      <xdr:colOff>142875</xdr:colOff>
      <xdr:row>59</xdr:row>
      <xdr:rowOff>31750</xdr:rowOff>
    </xdr:to>
    <xdr:sp macro="" textlink="">
      <xdr:nvSpPr>
        <xdr:cNvPr id="259" name="フローチャート: 判断 258"/>
        <xdr:cNvSpPr/>
      </xdr:nvSpPr>
      <xdr:spPr>
        <a:xfrm>
          <a:off x="13843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16527</xdr:rowOff>
    </xdr:from>
    <xdr:ext cx="762000" cy="259045"/>
    <xdr:sp macro="" textlink="">
      <xdr:nvSpPr>
        <xdr:cNvPr id="260" name="テキスト ボックス 259"/>
        <xdr:cNvSpPr txBox="1"/>
      </xdr:nvSpPr>
      <xdr:spPr>
        <a:xfrm>
          <a:off x="13512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61" name="フローチャート: 判断 260"/>
        <xdr:cNvSpPr/>
      </xdr:nvSpPr>
      <xdr:spPr>
        <a:xfrm>
          <a:off x="12954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137177</xdr:rowOff>
    </xdr:from>
    <xdr:ext cx="762000" cy="259045"/>
    <xdr:sp macro="" textlink="">
      <xdr:nvSpPr>
        <xdr:cNvPr id="262" name="テキスト ボックス 261"/>
        <xdr:cNvSpPr txBox="1"/>
      </xdr:nvSpPr>
      <xdr:spPr>
        <a:xfrm>
          <a:off x="12623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50800</xdr:rowOff>
    </xdr:from>
    <xdr:to>
      <xdr:col>82</xdr:col>
      <xdr:colOff>158750</xdr:colOff>
      <xdr:row>56</xdr:row>
      <xdr:rowOff>152400</xdr:rowOff>
    </xdr:to>
    <xdr:sp macro="" textlink="">
      <xdr:nvSpPr>
        <xdr:cNvPr id="268" name="楕円 267"/>
        <xdr:cNvSpPr/>
      </xdr:nvSpPr>
      <xdr:spPr>
        <a:xfrm>
          <a:off x="16459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67327</xdr:rowOff>
    </xdr:from>
    <xdr:ext cx="762000" cy="259045"/>
    <xdr:sp macro="" textlink="">
      <xdr:nvSpPr>
        <xdr:cNvPr id="269" name="その他該当値テキスト"/>
        <xdr:cNvSpPr txBox="1"/>
      </xdr:nvSpPr>
      <xdr:spPr>
        <a:xfrm>
          <a:off x="16598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12700</xdr:rowOff>
    </xdr:from>
    <xdr:to>
      <xdr:col>78</xdr:col>
      <xdr:colOff>120650</xdr:colOff>
      <xdr:row>56</xdr:row>
      <xdr:rowOff>114300</xdr:rowOff>
    </xdr:to>
    <xdr:sp macro="" textlink="">
      <xdr:nvSpPr>
        <xdr:cNvPr id="270" name="楕円 269"/>
        <xdr:cNvSpPr/>
      </xdr:nvSpPr>
      <xdr:spPr>
        <a:xfrm>
          <a:off x="15621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124477</xdr:rowOff>
    </xdr:from>
    <xdr:ext cx="736600" cy="259045"/>
    <xdr:sp macro="" textlink="">
      <xdr:nvSpPr>
        <xdr:cNvPr id="271" name="テキスト ボックス 270"/>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101600</xdr:rowOff>
    </xdr:from>
    <xdr:to>
      <xdr:col>74</xdr:col>
      <xdr:colOff>31750</xdr:colOff>
      <xdr:row>57</xdr:row>
      <xdr:rowOff>31750</xdr:rowOff>
    </xdr:to>
    <xdr:sp macro="" textlink="">
      <xdr:nvSpPr>
        <xdr:cNvPr id="272" name="楕円 271"/>
        <xdr:cNvSpPr/>
      </xdr:nvSpPr>
      <xdr:spPr>
        <a:xfrm>
          <a:off x="14732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41927</xdr:rowOff>
    </xdr:from>
    <xdr:ext cx="762000" cy="259045"/>
    <xdr:sp macro="" textlink="">
      <xdr:nvSpPr>
        <xdr:cNvPr id="273" name="テキスト ボックス 272"/>
        <xdr:cNvSpPr txBox="1"/>
      </xdr:nvSpPr>
      <xdr:spPr>
        <a:xfrm>
          <a:off x="14401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4" name="楕円 273"/>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5" name="テキスト ボックス 274"/>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6" name="楕円 275"/>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7" name="テキスト ボックス 276"/>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補助費等は昨年度より</a:t>
          </a:r>
          <a:r>
            <a:rPr kumimoji="1" lang="en-US" altLang="ja-JP" sz="1200">
              <a:latin typeface="ＭＳ Ｐゴシック" panose="020B0600070205080204" pitchFamily="50" charset="-128"/>
              <a:ea typeface="ＭＳ Ｐゴシック" panose="020B0600070205080204" pitchFamily="50" charset="-128"/>
            </a:rPr>
            <a:t>9.1</a:t>
          </a:r>
          <a:r>
            <a:rPr kumimoji="1" lang="ja-JP" altLang="en-US" sz="1200">
              <a:latin typeface="ＭＳ Ｐゴシック" panose="020B0600070205080204" pitchFamily="50" charset="-128"/>
              <a:ea typeface="ＭＳ Ｐゴシック" panose="020B0600070205080204" pitchFamily="50" charset="-128"/>
            </a:rPr>
            <a:t>％増加しており、経常収支比率でみると</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ポイント増加している。主な要因としては、国県支出金等返還金の増や病院事業運営費負担金の増によるものである。</a:t>
          </a:r>
        </a:p>
        <a:p>
          <a:r>
            <a:rPr kumimoji="1" lang="ja-JP" altLang="en-US" sz="1200">
              <a:latin typeface="ＭＳ Ｐゴシック" panose="020B0600070205080204" pitchFamily="50" charset="-128"/>
              <a:ea typeface="ＭＳ Ｐゴシック" panose="020B0600070205080204" pitchFamily="50" charset="-128"/>
            </a:rPr>
            <a:t>今後は、補助金の内容や必要性について精査を進め、必要性の低い補助金は見直しを行う方針である。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165100</xdr:rowOff>
    </xdr:to>
    <xdr:cxnSp macro="">
      <xdr:nvCxnSpPr>
        <xdr:cNvPr id="305" name="直線コネクタ 304"/>
        <xdr:cNvCxnSpPr/>
      </xdr:nvCxnSpPr>
      <xdr:spPr>
        <a:xfrm flipV="1">
          <a:off x="16510000" y="5598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6"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7" name="直線コネクタ 306"/>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8" name="補助費等最大値テキスト"/>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9" name="直線コネクタ 308"/>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31750</xdr:rowOff>
    </xdr:from>
    <xdr:to>
      <xdr:col>82</xdr:col>
      <xdr:colOff>107950</xdr:colOff>
      <xdr:row>36</xdr:row>
      <xdr:rowOff>20320</xdr:rowOff>
    </xdr:to>
    <xdr:cxnSp macro="">
      <xdr:nvCxnSpPr>
        <xdr:cNvPr id="310" name="直線コネクタ 309"/>
        <xdr:cNvCxnSpPr/>
      </xdr:nvCxnSpPr>
      <xdr:spPr>
        <a:xfrm>
          <a:off x="15671800" y="60325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11" name="補助費等平均値テキスト"/>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2" name="フローチャート: 判断 311"/>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8890</xdr:rowOff>
    </xdr:from>
    <xdr:to>
      <xdr:col>78</xdr:col>
      <xdr:colOff>69850</xdr:colOff>
      <xdr:row>35</xdr:row>
      <xdr:rowOff>31750</xdr:rowOff>
    </xdr:to>
    <xdr:cxnSp macro="">
      <xdr:nvCxnSpPr>
        <xdr:cNvPr id="313" name="直線コネクタ 312"/>
        <xdr:cNvCxnSpPr/>
      </xdr:nvCxnSpPr>
      <xdr:spPr>
        <a:xfrm>
          <a:off x="14782800" y="600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49530</xdr:rowOff>
    </xdr:from>
    <xdr:to>
      <xdr:col>78</xdr:col>
      <xdr:colOff>120650</xdr:colOff>
      <xdr:row>35</xdr:row>
      <xdr:rowOff>151130</xdr:rowOff>
    </xdr:to>
    <xdr:sp macro="" textlink="">
      <xdr:nvSpPr>
        <xdr:cNvPr id="314" name="フローチャート: 判断 313"/>
        <xdr:cNvSpPr/>
      </xdr:nvSpPr>
      <xdr:spPr>
        <a:xfrm>
          <a:off x="15621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135907</xdr:rowOff>
    </xdr:from>
    <xdr:ext cx="736600" cy="259045"/>
    <xdr:sp macro="" textlink="">
      <xdr:nvSpPr>
        <xdr:cNvPr id="315" name="テキスト ボックス 314"/>
        <xdr:cNvSpPr txBox="1"/>
      </xdr:nvSpPr>
      <xdr:spPr>
        <a:xfrm>
          <a:off x="15290800" y="613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8890</xdr:rowOff>
    </xdr:from>
    <xdr:to>
      <xdr:col>73</xdr:col>
      <xdr:colOff>180975</xdr:colOff>
      <xdr:row>36</xdr:row>
      <xdr:rowOff>58420</xdr:rowOff>
    </xdr:to>
    <xdr:cxnSp macro="">
      <xdr:nvCxnSpPr>
        <xdr:cNvPr id="316" name="直線コネクタ 315"/>
        <xdr:cNvCxnSpPr/>
      </xdr:nvCxnSpPr>
      <xdr:spPr>
        <a:xfrm flipV="1">
          <a:off x="13893800" y="60096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102870</xdr:rowOff>
    </xdr:from>
    <xdr:to>
      <xdr:col>74</xdr:col>
      <xdr:colOff>31750</xdr:colOff>
      <xdr:row>36</xdr:row>
      <xdr:rowOff>33020</xdr:rowOff>
    </xdr:to>
    <xdr:sp macro="" textlink="">
      <xdr:nvSpPr>
        <xdr:cNvPr id="317" name="フローチャート: 判断 316"/>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17797</xdr:rowOff>
    </xdr:from>
    <xdr:ext cx="762000" cy="259045"/>
    <xdr:sp macro="" textlink="">
      <xdr:nvSpPr>
        <xdr:cNvPr id="318" name="テキスト ボックス 317"/>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37</xdr:row>
      <xdr:rowOff>100330</xdr:rowOff>
    </xdr:to>
    <xdr:cxnSp macro="">
      <xdr:nvCxnSpPr>
        <xdr:cNvPr id="319" name="直線コネクタ 318"/>
        <xdr:cNvCxnSpPr/>
      </xdr:nvCxnSpPr>
      <xdr:spPr>
        <a:xfrm flipV="1">
          <a:off x="13004800" y="62306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41910</xdr:rowOff>
    </xdr:from>
    <xdr:to>
      <xdr:col>69</xdr:col>
      <xdr:colOff>142875</xdr:colOff>
      <xdr:row>35</xdr:row>
      <xdr:rowOff>143510</xdr:rowOff>
    </xdr:to>
    <xdr:sp macro="" textlink="">
      <xdr:nvSpPr>
        <xdr:cNvPr id="320" name="フローチャート: 判断 319"/>
        <xdr:cNvSpPr/>
      </xdr:nvSpPr>
      <xdr:spPr>
        <a:xfrm>
          <a:off x="13843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21" name="テキスト ボックス 320"/>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22" name="フローチャート: 判断 321"/>
        <xdr:cNvSpPr/>
      </xdr:nvSpPr>
      <xdr:spPr>
        <a:xfrm>
          <a:off x="12954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23" name="テキスト ボックス 322"/>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29" name="楕円 328"/>
        <xdr:cNvSpPr/>
      </xdr:nvSpPr>
      <xdr:spPr>
        <a:xfrm>
          <a:off x="16459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113047</xdr:rowOff>
    </xdr:from>
    <xdr:ext cx="762000" cy="259045"/>
    <xdr:sp macro="" textlink="">
      <xdr:nvSpPr>
        <xdr:cNvPr id="330" name="補助費等該当値テキスト"/>
        <xdr:cNvSpPr txBox="1"/>
      </xdr:nvSpPr>
      <xdr:spPr>
        <a:xfrm>
          <a:off x="165989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152400</xdr:rowOff>
    </xdr:from>
    <xdr:to>
      <xdr:col>78</xdr:col>
      <xdr:colOff>120650</xdr:colOff>
      <xdr:row>35</xdr:row>
      <xdr:rowOff>82550</xdr:rowOff>
    </xdr:to>
    <xdr:sp macro="" textlink="">
      <xdr:nvSpPr>
        <xdr:cNvPr id="331" name="楕円 330"/>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92727</xdr:rowOff>
    </xdr:from>
    <xdr:ext cx="736600" cy="259045"/>
    <xdr:sp macro="" textlink="">
      <xdr:nvSpPr>
        <xdr:cNvPr id="332" name="テキスト ボックス 331"/>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129540</xdr:rowOff>
    </xdr:from>
    <xdr:to>
      <xdr:col>74</xdr:col>
      <xdr:colOff>31750</xdr:colOff>
      <xdr:row>35</xdr:row>
      <xdr:rowOff>59690</xdr:rowOff>
    </xdr:to>
    <xdr:sp macro="" textlink="">
      <xdr:nvSpPr>
        <xdr:cNvPr id="333" name="楕円 332"/>
        <xdr:cNvSpPr/>
      </xdr:nvSpPr>
      <xdr:spPr>
        <a:xfrm>
          <a:off x="14732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34" name="テキスト ボックス 333"/>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5" name="楕円 334"/>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36" name="テキスト ボックス 335"/>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49530</xdr:rowOff>
    </xdr:from>
    <xdr:to>
      <xdr:col>65</xdr:col>
      <xdr:colOff>53975</xdr:colOff>
      <xdr:row>37</xdr:row>
      <xdr:rowOff>151130</xdr:rowOff>
    </xdr:to>
    <xdr:sp macro="" textlink="">
      <xdr:nvSpPr>
        <xdr:cNvPr id="337" name="楕円 336"/>
        <xdr:cNvSpPr/>
      </xdr:nvSpPr>
      <xdr:spPr>
        <a:xfrm>
          <a:off x="12954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135907</xdr:rowOff>
    </xdr:from>
    <xdr:ext cx="762000" cy="259045"/>
    <xdr:sp macro="" textlink="">
      <xdr:nvSpPr>
        <xdr:cNvPr id="338" name="テキスト ボックス 337"/>
        <xdr:cNvSpPr txBox="1"/>
      </xdr:nvSpPr>
      <xdr:spPr>
        <a:xfrm>
          <a:off x="12623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公債費は昨年度より</a:t>
          </a:r>
          <a:r>
            <a:rPr kumimoji="1" lang="en-US" altLang="ja-JP" sz="1200">
              <a:latin typeface="ＭＳ Ｐゴシック" panose="020B0600070205080204" pitchFamily="50" charset="-128"/>
              <a:ea typeface="ＭＳ Ｐゴシック" panose="020B0600070205080204" pitchFamily="50" charset="-128"/>
            </a:rPr>
            <a:t>11.2</a:t>
          </a:r>
          <a:r>
            <a:rPr kumimoji="1" lang="ja-JP" altLang="en-US" sz="1200">
              <a:latin typeface="ＭＳ Ｐゴシック" panose="020B0600070205080204" pitchFamily="50" charset="-128"/>
              <a:ea typeface="ＭＳ Ｐゴシック" panose="020B0600070205080204" pitchFamily="50" charset="-128"/>
            </a:rPr>
            <a:t>％減少しているが、経常収支比率でみると</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ポイント増加している。主な要因としては、昨年度行った繰上償還が令和４年度は皆減となった一方で、経常的な地方債元利償還金が増加したためである。</a:t>
          </a:r>
        </a:p>
        <a:p>
          <a:r>
            <a:rPr kumimoji="1" lang="ja-JP" altLang="en-US" sz="1200">
              <a:latin typeface="ＭＳ Ｐゴシック" panose="020B0600070205080204" pitchFamily="50" charset="-128"/>
              <a:ea typeface="ＭＳ Ｐゴシック" panose="020B0600070205080204" pitchFamily="50" charset="-128"/>
            </a:rPr>
            <a:t>今後も、大型事業等の見通しがあるため、交付税算入率が高い有利な起債を活用し、また、償還財源の確保として公共施設マネジメントや公民連携等の考え方を取り入れた行財政改革の取組を推進していく。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80</xdr:row>
      <xdr:rowOff>149861</xdr:rowOff>
    </xdr:to>
    <xdr:cxnSp macro="">
      <xdr:nvCxnSpPr>
        <xdr:cNvPr id="366" name="直線コネクタ 365"/>
        <xdr:cNvCxnSpPr/>
      </xdr:nvCxnSpPr>
      <xdr:spPr>
        <a:xfrm flipV="1">
          <a:off x="4826000" y="123952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9"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70" name="直線コネクタ 369"/>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73661</xdr:rowOff>
    </xdr:from>
    <xdr:to>
      <xdr:col>24</xdr:col>
      <xdr:colOff>25400</xdr:colOff>
      <xdr:row>78</xdr:row>
      <xdr:rowOff>104139</xdr:rowOff>
    </xdr:to>
    <xdr:cxnSp macro="">
      <xdr:nvCxnSpPr>
        <xdr:cNvPr id="371" name="直線コネクタ 370"/>
        <xdr:cNvCxnSpPr/>
      </xdr:nvCxnSpPr>
      <xdr:spPr>
        <a:xfrm>
          <a:off x="3987800" y="134467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2" name="公債費平均値テキスト"/>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3" name="フローチャート: 判断 372"/>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73661</xdr:rowOff>
    </xdr:from>
    <xdr:to>
      <xdr:col>19</xdr:col>
      <xdr:colOff>187325</xdr:colOff>
      <xdr:row>79</xdr:row>
      <xdr:rowOff>8889</xdr:rowOff>
    </xdr:to>
    <xdr:cxnSp macro="">
      <xdr:nvCxnSpPr>
        <xdr:cNvPr id="374" name="直線コネクタ 373"/>
        <xdr:cNvCxnSpPr/>
      </xdr:nvCxnSpPr>
      <xdr:spPr>
        <a:xfrm flipV="1">
          <a:off x="3098800" y="134467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75" name="フローチャート: 判断 374"/>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76" name="テキスト ボックス 375"/>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8889</xdr:rowOff>
    </xdr:from>
    <xdr:to>
      <xdr:col>15</xdr:col>
      <xdr:colOff>98425</xdr:colOff>
      <xdr:row>79</xdr:row>
      <xdr:rowOff>92711</xdr:rowOff>
    </xdr:to>
    <xdr:cxnSp macro="">
      <xdr:nvCxnSpPr>
        <xdr:cNvPr id="377" name="直線コネクタ 376"/>
        <xdr:cNvCxnSpPr/>
      </xdr:nvCxnSpPr>
      <xdr:spPr>
        <a:xfrm flipV="1">
          <a:off x="2209800" y="135534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49530</xdr:rowOff>
    </xdr:from>
    <xdr:to>
      <xdr:col>15</xdr:col>
      <xdr:colOff>149225</xdr:colOff>
      <xdr:row>77</xdr:row>
      <xdr:rowOff>151130</xdr:rowOff>
    </xdr:to>
    <xdr:sp macro="" textlink="">
      <xdr:nvSpPr>
        <xdr:cNvPr id="378" name="フローチャート: 判断 377"/>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161307</xdr:rowOff>
    </xdr:from>
    <xdr:ext cx="762000" cy="259045"/>
    <xdr:sp macro="" textlink="">
      <xdr:nvSpPr>
        <xdr:cNvPr id="379" name="テキスト ボックス 378"/>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69850</xdr:rowOff>
    </xdr:from>
    <xdr:to>
      <xdr:col>11</xdr:col>
      <xdr:colOff>9525</xdr:colOff>
      <xdr:row>79</xdr:row>
      <xdr:rowOff>92711</xdr:rowOff>
    </xdr:to>
    <xdr:cxnSp macro="">
      <xdr:nvCxnSpPr>
        <xdr:cNvPr id="380" name="直線コネクタ 379"/>
        <xdr:cNvCxnSpPr/>
      </xdr:nvCxnSpPr>
      <xdr:spPr>
        <a:xfrm>
          <a:off x="1320800" y="13614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81" name="フローチャート: 判断 380"/>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2" name="テキスト ボックス 381"/>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4" name="テキスト ボックス 383"/>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90" name="楕円 389"/>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91"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22861</xdr:rowOff>
    </xdr:from>
    <xdr:to>
      <xdr:col>20</xdr:col>
      <xdr:colOff>38100</xdr:colOff>
      <xdr:row>78</xdr:row>
      <xdr:rowOff>124461</xdr:rowOff>
    </xdr:to>
    <xdr:sp macro="" textlink="">
      <xdr:nvSpPr>
        <xdr:cNvPr id="392" name="楕円 391"/>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109238</xdr:rowOff>
    </xdr:from>
    <xdr:ext cx="736600" cy="259045"/>
    <xdr:sp macro="" textlink="">
      <xdr:nvSpPr>
        <xdr:cNvPr id="393" name="テキスト ボックス 392"/>
        <xdr:cNvSpPr txBox="1"/>
      </xdr:nvSpPr>
      <xdr:spPr>
        <a:xfrm>
          <a:off x="3606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129539</xdr:rowOff>
    </xdr:from>
    <xdr:to>
      <xdr:col>15</xdr:col>
      <xdr:colOff>149225</xdr:colOff>
      <xdr:row>79</xdr:row>
      <xdr:rowOff>59689</xdr:rowOff>
    </xdr:to>
    <xdr:sp macro="" textlink="">
      <xdr:nvSpPr>
        <xdr:cNvPr id="394" name="楕円 393"/>
        <xdr:cNvSpPr/>
      </xdr:nvSpPr>
      <xdr:spPr>
        <a:xfrm>
          <a:off x="3048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44466</xdr:rowOff>
    </xdr:from>
    <xdr:ext cx="762000" cy="259045"/>
    <xdr:sp macro="" textlink="">
      <xdr:nvSpPr>
        <xdr:cNvPr id="395" name="テキスト ボックス 394"/>
        <xdr:cNvSpPr txBox="1"/>
      </xdr:nvSpPr>
      <xdr:spPr>
        <a:xfrm>
          <a:off x="2717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41911</xdr:rowOff>
    </xdr:from>
    <xdr:to>
      <xdr:col>11</xdr:col>
      <xdr:colOff>60325</xdr:colOff>
      <xdr:row>79</xdr:row>
      <xdr:rowOff>143511</xdr:rowOff>
    </xdr:to>
    <xdr:sp macro="" textlink="">
      <xdr:nvSpPr>
        <xdr:cNvPr id="396" name="楕円 395"/>
        <xdr:cNvSpPr/>
      </xdr:nvSpPr>
      <xdr:spPr>
        <a:xfrm>
          <a:off x="2159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128288</xdr:rowOff>
    </xdr:from>
    <xdr:ext cx="762000" cy="259045"/>
    <xdr:sp macro="" textlink="">
      <xdr:nvSpPr>
        <xdr:cNvPr id="397" name="テキスト ボックス 396"/>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398" name="楕円 397"/>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105427</xdr:rowOff>
    </xdr:from>
    <xdr:ext cx="762000" cy="259045"/>
    <xdr:sp macro="" textlink="">
      <xdr:nvSpPr>
        <xdr:cNvPr id="399" name="テキスト ボックス 398"/>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公債費以外の金額は昨年度より</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％増加しており、経常収支比率からみても昨年度と比べて</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ポイント増加している。経常収支比率の増加の主な要因としては、臨時財政対策債の減少や扶助費、補助費等で経常的な一般財源等を充当した歳出額が増加したためである。</a:t>
          </a:r>
        </a:p>
        <a:p>
          <a:r>
            <a:rPr kumimoji="1" lang="ja-JP" altLang="en-US" sz="1200">
              <a:latin typeface="ＭＳ Ｐゴシック" panose="020B0600070205080204" pitchFamily="50" charset="-128"/>
              <a:ea typeface="ＭＳ Ｐゴシック" panose="020B0600070205080204" pitchFamily="50" charset="-128"/>
            </a:rPr>
            <a:t>今後、長期的には、扶助費、公債費は増加する見通しであり、継続した財政健全化の取組みを進める。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131572</xdr:rowOff>
    </xdr:to>
    <xdr:cxnSp macro="">
      <xdr:nvCxnSpPr>
        <xdr:cNvPr id="425" name="直線コネクタ 424"/>
        <xdr:cNvCxnSpPr/>
      </xdr:nvCxnSpPr>
      <xdr:spPr>
        <a:xfrm flipV="1">
          <a:off x="16510000" y="128097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26"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27" name="直線コネクタ 426"/>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8"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9" name="直線コネクタ 428"/>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99568</xdr:rowOff>
    </xdr:to>
    <xdr:cxnSp macro="">
      <xdr:nvCxnSpPr>
        <xdr:cNvPr id="430" name="直線コネクタ 429"/>
        <xdr:cNvCxnSpPr/>
      </xdr:nvCxnSpPr>
      <xdr:spPr>
        <a:xfrm>
          <a:off x="15671800" y="1297432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31" name="公債費以外平均値テキスト"/>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2" name="フローチャート: 判断 431"/>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76</xdr:row>
      <xdr:rowOff>72137</xdr:rowOff>
    </xdr:to>
    <xdr:cxnSp macro="">
      <xdr:nvCxnSpPr>
        <xdr:cNvPr id="433" name="直線コネクタ 432"/>
        <xdr:cNvCxnSpPr/>
      </xdr:nvCxnSpPr>
      <xdr:spPr>
        <a:xfrm flipV="1">
          <a:off x="14782800" y="12974320"/>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4" name="フローチャート: 判断 433"/>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5" name="テキスト ボックス 434"/>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76</xdr:row>
      <xdr:rowOff>159004</xdr:rowOff>
    </xdr:to>
    <xdr:cxnSp macro="">
      <xdr:nvCxnSpPr>
        <xdr:cNvPr id="436" name="直線コネクタ 435"/>
        <xdr:cNvCxnSpPr/>
      </xdr:nvCxnSpPr>
      <xdr:spPr>
        <a:xfrm flipV="1">
          <a:off x="13893800" y="13102337"/>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7" name="フローチャート: 判断 436"/>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38" name="テキスト ボックス 437"/>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115570</xdr:rowOff>
    </xdr:to>
    <xdr:cxnSp macro="">
      <xdr:nvCxnSpPr>
        <xdr:cNvPr id="439" name="直線コネクタ 438"/>
        <xdr:cNvCxnSpPr/>
      </xdr:nvCxnSpPr>
      <xdr:spPr>
        <a:xfrm flipV="1">
          <a:off x="13004800" y="131892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40" name="フローチャート: 判断 439"/>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41" name="テキスト ボックス 440"/>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2" name="フローチャート: 判断 441"/>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3" name="テキスト ボックス 442"/>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49" name="楕円 448"/>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65295</xdr:rowOff>
    </xdr:from>
    <xdr:ext cx="762000" cy="259045"/>
    <xdr:sp macro="" textlink="">
      <xdr:nvSpPr>
        <xdr:cNvPr id="450" name="公債費以外該当値テキスト"/>
        <xdr:cNvSpPr txBox="1"/>
      </xdr:nvSpPr>
      <xdr:spPr>
        <a:xfrm>
          <a:off x="16598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51" name="楕円 450"/>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52" name="テキスト ボックス 451"/>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21337</xdr:rowOff>
    </xdr:from>
    <xdr:to>
      <xdr:col>74</xdr:col>
      <xdr:colOff>31750</xdr:colOff>
      <xdr:row>76</xdr:row>
      <xdr:rowOff>122937</xdr:rowOff>
    </xdr:to>
    <xdr:sp macro="" textlink="">
      <xdr:nvSpPr>
        <xdr:cNvPr id="453" name="楕円 452"/>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54" name="テキスト ボックス 453"/>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55" name="楕円 454"/>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48531</xdr:rowOff>
    </xdr:from>
    <xdr:ext cx="762000" cy="259045"/>
    <xdr:sp macro="" textlink="">
      <xdr:nvSpPr>
        <xdr:cNvPr id="456" name="テキスト ボックス 455"/>
        <xdr:cNvSpPr txBox="1"/>
      </xdr:nvSpPr>
      <xdr:spPr>
        <a:xfrm>
          <a:off x="13512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7" name="楕円 456"/>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8" name="テキスト ボックス 457"/>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115380</xdr:rowOff>
    </xdr:from>
    <xdr:to>
      <xdr:col>29</xdr:col>
      <xdr:colOff>127000</xdr:colOff>
      <xdr:row>18</xdr:row>
      <xdr:rowOff>143764</xdr:rowOff>
    </xdr:to>
    <xdr:cxnSp macro="">
      <xdr:nvCxnSpPr>
        <xdr:cNvPr id="45" name="直線コネクタ 44"/>
        <xdr:cNvCxnSpPr/>
      </xdr:nvCxnSpPr>
      <xdr:spPr bwMode="auto">
        <a:xfrm flipV="1">
          <a:off x="5651500" y="2220405"/>
          <a:ext cx="0" cy="1057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115841</xdr:rowOff>
    </xdr:from>
    <xdr:ext cx="762000" cy="259045"/>
    <xdr:sp macro="" textlink="">
      <xdr:nvSpPr>
        <xdr:cNvPr id="46" name="人口1人当たり決算額の推移最小値テキスト130"/>
        <xdr:cNvSpPr txBox="1"/>
      </xdr:nvSpPr>
      <xdr:spPr>
        <a:xfrm>
          <a:off x="5740400" y="32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143764</xdr:rowOff>
    </xdr:from>
    <xdr:to>
      <xdr:col>30</xdr:col>
      <xdr:colOff>25400</xdr:colOff>
      <xdr:row>18</xdr:row>
      <xdr:rowOff>143764</xdr:rowOff>
    </xdr:to>
    <xdr:cxnSp macro="">
      <xdr:nvCxnSpPr>
        <xdr:cNvPr id="47" name="直線コネクタ 46"/>
        <xdr:cNvCxnSpPr/>
      </xdr:nvCxnSpPr>
      <xdr:spPr bwMode="auto">
        <a:xfrm>
          <a:off x="5562600" y="3277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30307</xdr:rowOff>
    </xdr:from>
    <xdr:ext cx="762000" cy="259045"/>
    <xdr:sp macro="" textlink="">
      <xdr:nvSpPr>
        <xdr:cNvPr id="48" name="人口1人当たり決算額の推移最大値テキスト130"/>
        <xdr:cNvSpPr txBox="1"/>
      </xdr:nvSpPr>
      <xdr:spPr>
        <a:xfrm>
          <a:off x="5740400" y="196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115380</xdr:rowOff>
    </xdr:from>
    <xdr:to>
      <xdr:col>30</xdr:col>
      <xdr:colOff>25400</xdr:colOff>
      <xdr:row>12</xdr:row>
      <xdr:rowOff>115380</xdr:rowOff>
    </xdr:to>
    <xdr:cxnSp macro="">
      <xdr:nvCxnSpPr>
        <xdr:cNvPr id="49" name="直線コネクタ 48"/>
        <xdr:cNvCxnSpPr/>
      </xdr:nvCxnSpPr>
      <xdr:spPr bwMode="auto">
        <a:xfrm>
          <a:off x="5562600" y="2220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5004</xdr:rowOff>
    </xdr:from>
    <xdr:to>
      <xdr:col>29</xdr:col>
      <xdr:colOff>127000</xdr:colOff>
      <xdr:row>17</xdr:row>
      <xdr:rowOff>17520</xdr:rowOff>
    </xdr:to>
    <xdr:cxnSp macro="">
      <xdr:nvCxnSpPr>
        <xdr:cNvPr id="50" name="直線コネクタ 49"/>
        <xdr:cNvCxnSpPr/>
      </xdr:nvCxnSpPr>
      <xdr:spPr bwMode="auto">
        <a:xfrm>
          <a:off x="5003800" y="2967279"/>
          <a:ext cx="647700" cy="12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110158</xdr:rowOff>
    </xdr:from>
    <xdr:ext cx="762000" cy="259045"/>
    <xdr:sp macro="" textlink="">
      <xdr:nvSpPr>
        <xdr:cNvPr id="51" name="人口1人当たり決算額の推移平均値テキスト130"/>
        <xdr:cNvSpPr txBox="1"/>
      </xdr:nvSpPr>
      <xdr:spPr>
        <a:xfrm>
          <a:off x="5740400" y="272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93631</xdr:rowOff>
    </xdr:from>
    <xdr:to>
      <xdr:col>29</xdr:col>
      <xdr:colOff>177800</xdr:colOff>
      <xdr:row>17</xdr:row>
      <xdr:rowOff>23781</xdr:rowOff>
    </xdr:to>
    <xdr:sp macro="" textlink="">
      <xdr:nvSpPr>
        <xdr:cNvPr id="52" name="フローチャート: 判断 51"/>
        <xdr:cNvSpPr/>
      </xdr:nvSpPr>
      <xdr:spPr bwMode="auto">
        <a:xfrm>
          <a:off x="5600700" y="2884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5004</xdr:rowOff>
    </xdr:from>
    <xdr:to>
      <xdr:col>26</xdr:col>
      <xdr:colOff>50800</xdr:colOff>
      <xdr:row>17</xdr:row>
      <xdr:rowOff>27921</xdr:rowOff>
    </xdr:to>
    <xdr:cxnSp macro="">
      <xdr:nvCxnSpPr>
        <xdr:cNvPr id="53" name="直線コネクタ 52"/>
        <xdr:cNvCxnSpPr/>
      </xdr:nvCxnSpPr>
      <xdr:spPr bwMode="auto">
        <a:xfrm flipV="1">
          <a:off x="4305300" y="2967279"/>
          <a:ext cx="698500" cy="22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103156</xdr:rowOff>
    </xdr:from>
    <xdr:to>
      <xdr:col>26</xdr:col>
      <xdr:colOff>101600</xdr:colOff>
      <xdr:row>17</xdr:row>
      <xdr:rowOff>33306</xdr:rowOff>
    </xdr:to>
    <xdr:sp macro="" textlink="">
      <xdr:nvSpPr>
        <xdr:cNvPr id="54" name="フローチャート: 判断 53"/>
        <xdr:cNvSpPr/>
      </xdr:nvSpPr>
      <xdr:spPr bwMode="auto">
        <a:xfrm>
          <a:off x="49530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43483</xdr:rowOff>
    </xdr:from>
    <xdr:ext cx="736600" cy="259045"/>
    <xdr:sp macro="" textlink="">
      <xdr:nvSpPr>
        <xdr:cNvPr id="55" name="テキスト ボックス 54"/>
        <xdr:cNvSpPr txBox="1"/>
      </xdr:nvSpPr>
      <xdr:spPr>
        <a:xfrm>
          <a:off x="4622800" y="266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27921</xdr:rowOff>
    </xdr:from>
    <xdr:to>
      <xdr:col>22</xdr:col>
      <xdr:colOff>114300</xdr:colOff>
      <xdr:row>17</xdr:row>
      <xdr:rowOff>113322</xdr:rowOff>
    </xdr:to>
    <xdr:cxnSp macro="">
      <xdr:nvCxnSpPr>
        <xdr:cNvPr id="56" name="直線コネクタ 55"/>
        <xdr:cNvCxnSpPr/>
      </xdr:nvCxnSpPr>
      <xdr:spPr bwMode="auto">
        <a:xfrm flipV="1">
          <a:off x="3606800" y="2990196"/>
          <a:ext cx="698500" cy="85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163906</xdr:rowOff>
    </xdr:from>
    <xdr:to>
      <xdr:col>22</xdr:col>
      <xdr:colOff>165100</xdr:colOff>
      <xdr:row>17</xdr:row>
      <xdr:rowOff>94056</xdr:rowOff>
    </xdr:to>
    <xdr:sp macro="" textlink="">
      <xdr:nvSpPr>
        <xdr:cNvPr id="57" name="フローチャート: 判断 56"/>
        <xdr:cNvSpPr/>
      </xdr:nvSpPr>
      <xdr:spPr bwMode="auto">
        <a:xfrm>
          <a:off x="42545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78833</xdr:rowOff>
    </xdr:from>
    <xdr:ext cx="762000" cy="259045"/>
    <xdr:sp macro="" textlink="">
      <xdr:nvSpPr>
        <xdr:cNvPr id="58" name="テキスト ボックス 57"/>
        <xdr:cNvSpPr txBox="1"/>
      </xdr:nvSpPr>
      <xdr:spPr>
        <a:xfrm>
          <a:off x="3924300" y="304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69355</xdr:rowOff>
    </xdr:from>
    <xdr:to>
      <xdr:col>18</xdr:col>
      <xdr:colOff>177800</xdr:colOff>
      <xdr:row>17</xdr:row>
      <xdr:rowOff>113322</xdr:rowOff>
    </xdr:to>
    <xdr:cxnSp macro="">
      <xdr:nvCxnSpPr>
        <xdr:cNvPr id="59" name="直線コネクタ 58"/>
        <xdr:cNvCxnSpPr/>
      </xdr:nvCxnSpPr>
      <xdr:spPr bwMode="auto">
        <a:xfrm>
          <a:off x="2908300" y="3031630"/>
          <a:ext cx="698500" cy="43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13564</xdr:rowOff>
    </xdr:from>
    <xdr:to>
      <xdr:col>19</xdr:col>
      <xdr:colOff>38100</xdr:colOff>
      <xdr:row>17</xdr:row>
      <xdr:rowOff>115164</xdr:rowOff>
    </xdr:to>
    <xdr:sp macro="" textlink="">
      <xdr:nvSpPr>
        <xdr:cNvPr id="60" name="フローチャート: 判断 59"/>
        <xdr:cNvSpPr/>
      </xdr:nvSpPr>
      <xdr:spPr bwMode="auto">
        <a:xfrm>
          <a:off x="3556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125341</xdr:rowOff>
    </xdr:from>
    <xdr:ext cx="762000" cy="259045"/>
    <xdr:sp macro="" textlink="">
      <xdr:nvSpPr>
        <xdr:cNvPr id="61" name="テキスト ボックス 60"/>
        <xdr:cNvSpPr txBox="1"/>
      </xdr:nvSpPr>
      <xdr:spPr>
        <a:xfrm>
          <a:off x="32258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52940</xdr:rowOff>
    </xdr:from>
    <xdr:to>
      <xdr:col>15</xdr:col>
      <xdr:colOff>101600</xdr:colOff>
      <xdr:row>17</xdr:row>
      <xdr:rowOff>154540</xdr:rowOff>
    </xdr:to>
    <xdr:sp macro="" textlink="">
      <xdr:nvSpPr>
        <xdr:cNvPr id="62" name="フローチャート: 判断 61"/>
        <xdr:cNvSpPr/>
      </xdr:nvSpPr>
      <xdr:spPr bwMode="auto">
        <a:xfrm>
          <a:off x="2857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139317</xdr:rowOff>
    </xdr:from>
    <xdr:ext cx="762000" cy="259045"/>
    <xdr:sp macro="" textlink="">
      <xdr:nvSpPr>
        <xdr:cNvPr id="63" name="テキスト ボックス 62"/>
        <xdr:cNvSpPr txBox="1"/>
      </xdr:nvSpPr>
      <xdr:spPr>
        <a:xfrm>
          <a:off x="2527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138170</xdr:rowOff>
    </xdr:from>
    <xdr:to>
      <xdr:col>29</xdr:col>
      <xdr:colOff>177800</xdr:colOff>
      <xdr:row>17</xdr:row>
      <xdr:rowOff>68320</xdr:rowOff>
    </xdr:to>
    <xdr:sp macro="" textlink="">
      <xdr:nvSpPr>
        <xdr:cNvPr id="69" name="楕円 68"/>
        <xdr:cNvSpPr/>
      </xdr:nvSpPr>
      <xdr:spPr bwMode="auto">
        <a:xfrm>
          <a:off x="5600700" y="2928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110247</xdr:rowOff>
    </xdr:from>
    <xdr:ext cx="762000" cy="259045"/>
    <xdr:sp macro="" textlink="">
      <xdr:nvSpPr>
        <xdr:cNvPr id="70" name="人口1人当たり決算額の推移該当値テキスト130"/>
        <xdr:cNvSpPr txBox="1"/>
      </xdr:nvSpPr>
      <xdr:spPr>
        <a:xfrm>
          <a:off x="5740400" y="290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125654</xdr:rowOff>
    </xdr:from>
    <xdr:to>
      <xdr:col>26</xdr:col>
      <xdr:colOff>101600</xdr:colOff>
      <xdr:row>17</xdr:row>
      <xdr:rowOff>55804</xdr:rowOff>
    </xdr:to>
    <xdr:sp macro="" textlink="">
      <xdr:nvSpPr>
        <xdr:cNvPr id="71" name="楕円 70"/>
        <xdr:cNvSpPr/>
      </xdr:nvSpPr>
      <xdr:spPr bwMode="auto">
        <a:xfrm>
          <a:off x="4953000" y="2916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40581</xdr:rowOff>
    </xdr:from>
    <xdr:ext cx="736600" cy="259045"/>
    <xdr:sp macro="" textlink="">
      <xdr:nvSpPr>
        <xdr:cNvPr id="72" name="テキスト ボックス 71"/>
        <xdr:cNvSpPr txBox="1"/>
      </xdr:nvSpPr>
      <xdr:spPr>
        <a:xfrm>
          <a:off x="4622800" y="3002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148571</xdr:rowOff>
    </xdr:from>
    <xdr:to>
      <xdr:col>22</xdr:col>
      <xdr:colOff>165100</xdr:colOff>
      <xdr:row>17</xdr:row>
      <xdr:rowOff>78721</xdr:rowOff>
    </xdr:to>
    <xdr:sp macro="" textlink="">
      <xdr:nvSpPr>
        <xdr:cNvPr id="73" name="楕円 72"/>
        <xdr:cNvSpPr/>
      </xdr:nvSpPr>
      <xdr:spPr bwMode="auto">
        <a:xfrm>
          <a:off x="4254500" y="2939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88898</xdr:rowOff>
    </xdr:from>
    <xdr:ext cx="762000" cy="259045"/>
    <xdr:sp macro="" textlink="">
      <xdr:nvSpPr>
        <xdr:cNvPr id="74" name="テキスト ボックス 73"/>
        <xdr:cNvSpPr txBox="1"/>
      </xdr:nvSpPr>
      <xdr:spPr>
        <a:xfrm>
          <a:off x="3924300" y="270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62522</xdr:rowOff>
    </xdr:from>
    <xdr:to>
      <xdr:col>19</xdr:col>
      <xdr:colOff>38100</xdr:colOff>
      <xdr:row>17</xdr:row>
      <xdr:rowOff>164122</xdr:rowOff>
    </xdr:to>
    <xdr:sp macro="" textlink="">
      <xdr:nvSpPr>
        <xdr:cNvPr id="75" name="楕円 74"/>
        <xdr:cNvSpPr/>
      </xdr:nvSpPr>
      <xdr:spPr bwMode="auto">
        <a:xfrm>
          <a:off x="3556000" y="3024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148899</xdr:rowOff>
    </xdr:from>
    <xdr:ext cx="762000" cy="259045"/>
    <xdr:sp macro="" textlink="">
      <xdr:nvSpPr>
        <xdr:cNvPr id="76" name="テキスト ボックス 75"/>
        <xdr:cNvSpPr txBox="1"/>
      </xdr:nvSpPr>
      <xdr:spPr>
        <a:xfrm>
          <a:off x="3225800" y="311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18555</xdr:rowOff>
    </xdr:from>
    <xdr:to>
      <xdr:col>15</xdr:col>
      <xdr:colOff>101600</xdr:colOff>
      <xdr:row>17</xdr:row>
      <xdr:rowOff>120155</xdr:rowOff>
    </xdr:to>
    <xdr:sp macro="" textlink="">
      <xdr:nvSpPr>
        <xdr:cNvPr id="77" name="楕円 76"/>
        <xdr:cNvSpPr/>
      </xdr:nvSpPr>
      <xdr:spPr bwMode="auto">
        <a:xfrm>
          <a:off x="2857500" y="2980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130332</xdr:rowOff>
    </xdr:from>
    <xdr:ext cx="762000" cy="259045"/>
    <xdr:sp macro="" textlink="">
      <xdr:nvSpPr>
        <xdr:cNvPr id="78" name="テキスト ボックス 77"/>
        <xdr:cNvSpPr txBox="1"/>
      </xdr:nvSpPr>
      <xdr:spPr>
        <a:xfrm>
          <a:off x="2527300" y="274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55677</xdr:rowOff>
    </xdr:from>
    <xdr:to>
      <xdr:col>29</xdr:col>
      <xdr:colOff>127000</xdr:colOff>
      <xdr:row>37</xdr:row>
      <xdr:rowOff>342021</xdr:rowOff>
    </xdr:to>
    <xdr:cxnSp macro="">
      <xdr:nvCxnSpPr>
        <xdr:cNvPr id="105" name="直線コネクタ 104"/>
        <xdr:cNvCxnSpPr/>
      </xdr:nvCxnSpPr>
      <xdr:spPr bwMode="auto">
        <a:xfrm flipV="1">
          <a:off x="5651500" y="6323127"/>
          <a:ext cx="0" cy="11435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314098</xdr:rowOff>
    </xdr:from>
    <xdr:ext cx="762000" cy="259045"/>
    <xdr:sp macro="" textlink="">
      <xdr:nvSpPr>
        <xdr:cNvPr id="106" name="人口1人当たり決算額の推移最小値テキスト445"/>
        <xdr:cNvSpPr txBox="1"/>
      </xdr:nvSpPr>
      <xdr:spPr>
        <a:xfrm>
          <a:off x="5740400" y="74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342021</xdr:rowOff>
    </xdr:from>
    <xdr:to>
      <xdr:col>30</xdr:col>
      <xdr:colOff>25400</xdr:colOff>
      <xdr:row>37</xdr:row>
      <xdr:rowOff>342021</xdr:rowOff>
    </xdr:to>
    <xdr:cxnSp macro="">
      <xdr:nvCxnSpPr>
        <xdr:cNvPr id="107" name="直線コネクタ 106"/>
        <xdr:cNvCxnSpPr/>
      </xdr:nvCxnSpPr>
      <xdr:spPr bwMode="auto">
        <a:xfrm>
          <a:off x="5562600" y="7466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142054</xdr:rowOff>
    </xdr:from>
    <xdr:ext cx="762000" cy="259045"/>
    <xdr:sp macro="" textlink="">
      <xdr:nvSpPr>
        <xdr:cNvPr id="108" name="人口1人当たり決算額の推移最大値テキスト445"/>
        <xdr:cNvSpPr txBox="1"/>
      </xdr:nvSpPr>
      <xdr:spPr>
        <a:xfrm>
          <a:off x="5740400" y="606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55677</xdr:rowOff>
    </xdr:from>
    <xdr:to>
      <xdr:col>30</xdr:col>
      <xdr:colOff>25400</xdr:colOff>
      <xdr:row>34</xdr:row>
      <xdr:rowOff>55677</xdr:rowOff>
    </xdr:to>
    <xdr:cxnSp macro="">
      <xdr:nvCxnSpPr>
        <xdr:cNvPr id="109" name="直線コネクタ 108"/>
        <xdr:cNvCxnSpPr/>
      </xdr:nvCxnSpPr>
      <xdr:spPr bwMode="auto">
        <a:xfrm>
          <a:off x="5562600" y="632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210256</xdr:rowOff>
    </xdr:from>
    <xdr:to>
      <xdr:col>29</xdr:col>
      <xdr:colOff>127000</xdr:colOff>
      <xdr:row>35</xdr:row>
      <xdr:rowOff>235676</xdr:rowOff>
    </xdr:to>
    <xdr:cxnSp macro="">
      <xdr:nvCxnSpPr>
        <xdr:cNvPr id="110" name="直線コネクタ 109"/>
        <xdr:cNvCxnSpPr/>
      </xdr:nvCxnSpPr>
      <xdr:spPr bwMode="auto">
        <a:xfrm>
          <a:off x="5003800" y="6820606"/>
          <a:ext cx="647700" cy="25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285335</xdr:rowOff>
    </xdr:from>
    <xdr:ext cx="762000" cy="259045"/>
    <xdr:sp macro="" textlink="">
      <xdr:nvSpPr>
        <xdr:cNvPr id="111" name="人口1人当たり決算額の推移平均値テキスト445"/>
        <xdr:cNvSpPr txBox="1"/>
      </xdr:nvSpPr>
      <xdr:spPr>
        <a:xfrm>
          <a:off x="5740400" y="6895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313258</xdr:rowOff>
    </xdr:from>
    <xdr:to>
      <xdr:col>29</xdr:col>
      <xdr:colOff>177800</xdr:colOff>
      <xdr:row>36</xdr:row>
      <xdr:rowOff>71958</xdr:rowOff>
    </xdr:to>
    <xdr:sp macro="" textlink="">
      <xdr:nvSpPr>
        <xdr:cNvPr id="112" name="フローチャート: 判断 111"/>
        <xdr:cNvSpPr/>
      </xdr:nvSpPr>
      <xdr:spPr bwMode="auto">
        <a:xfrm>
          <a:off x="5600700" y="6923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193248</xdr:rowOff>
    </xdr:from>
    <xdr:to>
      <xdr:col>26</xdr:col>
      <xdr:colOff>50800</xdr:colOff>
      <xdr:row>35</xdr:row>
      <xdr:rowOff>210256</xdr:rowOff>
    </xdr:to>
    <xdr:cxnSp macro="">
      <xdr:nvCxnSpPr>
        <xdr:cNvPr id="113" name="直線コネクタ 112"/>
        <xdr:cNvCxnSpPr/>
      </xdr:nvCxnSpPr>
      <xdr:spPr bwMode="auto">
        <a:xfrm>
          <a:off x="4305300" y="6803598"/>
          <a:ext cx="698500" cy="17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327751</xdr:rowOff>
    </xdr:from>
    <xdr:to>
      <xdr:col>26</xdr:col>
      <xdr:colOff>101600</xdr:colOff>
      <xdr:row>36</xdr:row>
      <xdr:rowOff>86451</xdr:rowOff>
    </xdr:to>
    <xdr:sp macro="" textlink="">
      <xdr:nvSpPr>
        <xdr:cNvPr id="114" name="フローチャート: 判断 113"/>
        <xdr:cNvSpPr/>
      </xdr:nvSpPr>
      <xdr:spPr bwMode="auto">
        <a:xfrm>
          <a:off x="49530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71228</xdr:rowOff>
    </xdr:from>
    <xdr:ext cx="736600" cy="259045"/>
    <xdr:sp macro="" textlink="">
      <xdr:nvSpPr>
        <xdr:cNvPr id="115" name="テキスト ボックス 114"/>
        <xdr:cNvSpPr txBox="1"/>
      </xdr:nvSpPr>
      <xdr:spPr>
        <a:xfrm>
          <a:off x="4622800" y="7024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193248</xdr:rowOff>
    </xdr:from>
    <xdr:to>
      <xdr:col>22</xdr:col>
      <xdr:colOff>114300</xdr:colOff>
      <xdr:row>35</xdr:row>
      <xdr:rowOff>234122</xdr:rowOff>
    </xdr:to>
    <xdr:cxnSp macro="">
      <xdr:nvCxnSpPr>
        <xdr:cNvPr id="116" name="直線コネクタ 115"/>
        <xdr:cNvCxnSpPr/>
      </xdr:nvCxnSpPr>
      <xdr:spPr bwMode="auto">
        <a:xfrm flipV="1">
          <a:off x="3606800" y="6803598"/>
          <a:ext cx="698500" cy="40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17450</xdr:rowOff>
    </xdr:from>
    <xdr:to>
      <xdr:col>22</xdr:col>
      <xdr:colOff>165100</xdr:colOff>
      <xdr:row>36</xdr:row>
      <xdr:rowOff>119050</xdr:rowOff>
    </xdr:to>
    <xdr:sp macro="" textlink="">
      <xdr:nvSpPr>
        <xdr:cNvPr id="117" name="フローチャート: 判断 116"/>
        <xdr:cNvSpPr/>
      </xdr:nvSpPr>
      <xdr:spPr bwMode="auto">
        <a:xfrm>
          <a:off x="42545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103827</xdr:rowOff>
    </xdr:from>
    <xdr:ext cx="762000" cy="259045"/>
    <xdr:sp macro="" textlink="">
      <xdr:nvSpPr>
        <xdr:cNvPr id="118" name="テキスト ボックス 117"/>
        <xdr:cNvSpPr txBox="1"/>
      </xdr:nvSpPr>
      <xdr:spPr>
        <a:xfrm>
          <a:off x="3924300" y="70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148123</xdr:rowOff>
    </xdr:from>
    <xdr:to>
      <xdr:col>18</xdr:col>
      <xdr:colOff>177800</xdr:colOff>
      <xdr:row>35</xdr:row>
      <xdr:rowOff>234122</xdr:rowOff>
    </xdr:to>
    <xdr:cxnSp macro="">
      <xdr:nvCxnSpPr>
        <xdr:cNvPr id="119" name="直線コネクタ 118"/>
        <xdr:cNvCxnSpPr/>
      </xdr:nvCxnSpPr>
      <xdr:spPr bwMode="auto">
        <a:xfrm>
          <a:off x="2908300" y="6758473"/>
          <a:ext cx="698500" cy="85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27966</xdr:rowOff>
    </xdr:from>
    <xdr:to>
      <xdr:col>19</xdr:col>
      <xdr:colOff>38100</xdr:colOff>
      <xdr:row>36</xdr:row>
      <xdr:rowOff>129566</xdr:rowOff>
    </xdr:to>
    <xdr:sp macro="" textlink="">
      <xdr:nvSpPr>
        <xdr:cNvPr id="120" name="フローチャート: 判断 119"/>
        <xdr:cNvSpPr/>
      </xdr:nvSpPr>
      <xdr:spPr bwMode="auto">
        <a:xfrm>
          <a:off x="3556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114343</xdr:rowOff>
    </xdr:from>
    <xdr:ext cx="762000" cy="259045"/>
    <xdr:sp macro="" textlink="">
      <xdr:nvSpPr>
        <xdr:cNvPr id="121" name="テキスト ボックス 120"/>
        <xdr:cNvSpPr txBox="1"/>
      </xdr:nvSpPr>
      <xdr:spPr>
        <a:xfrm>
          <a:off x="32258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64953</xdr:rowOff>
    </xdr:from>
    <xdr:to>
      <xdr:col>15</xdr:col>
      <xdr:colOff>101600</xdr:colOff>
      <xdr:row>36</xdr:row>
      <xdr:rowOff>166553</xdr:rowOff>
    </xdr:to>
    <xdr:sp macro="" textlink="">
      <xdr:nvSpPr>
        <xdr:cNvPr id="122" name="フローチャート: 判断 121"/>
        <xdr:cNvSpPr/>
      </xdr:nvSpPr>
      <xdr:spPr bwMode="auto">
        <a:xfrm>
          <a:off x="2857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151330</xdr:rowOff>
    </xdr:from>
    <xdr:ext cx="762000" cy="259045"/>
    <xdr:sp macro="" textlink="">
      <xdr:nvSpPr>
        <xdr:cNvPr id="123" name="テキスト ボックス 122"/>
        <xdr:cNvSpPr txBox="1"/>
      </xdr:nvSpPr>
      <xdr:spPr>
        <a:xfrm>
          <a:off x="2527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184876</xdr:rowOff>
    </xdr:from>
    <xdr:to>
      <xdr:col>29</xdr:col>
      <xdr:colOff>177800</xdr:colOff>
      <xdr:row>35</xdr:row>
      <xdr:rowOff>286476</xdr:rowOff>
    </xdr:to>
    <xdr:sp macro="" textlink="">
      <xdr:nvSpPr>
        <xdr:cNvPr id="129" name="楕円 128"/>
        <xdr:cNvSpPr/>
      </xdr:nvSpPr>
      <xdr:spPr bwMode="auto">
        <a:xfrm>
          <a:off x="5600700" y="6795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29953</xdr:rowOff>
    </xdr:from>
    <xdr:ext cx="762000" cy="259045"/>
    <xdr:sp macro="" textlink="">
      <xdr:nvSpPr>
        <xdr:cNvPr id="130" name="人口1人当たり決算額の推移該当値テキスト445"/>
        <xdr:cNvSpPr txBox="1"/>
      </xdr:nvSpPr>
      <xdr:spPr>
        <a:xfrm>
          <a:off x="5740400" y="664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159456</xdr:rowOff>
    </xdr:from>
    <xdr:to>
      <xdr:col>26</xdr:col>
      <xdr:colOff>101600</xdr:colOff>
      <xdr:row>35</xdr:row>
      <xdr:rowOff>261056</xdr:rowOff>
    </xdr:to>
    <xdr:sp macro="" textlink="">
      <xdr:nvSpPr>
        <xdr:cNvPr id="131" name="楕円 130"/>
        <xdr:cNvSpPr/>
      </xdr:nvSpPr>
      <xdr:spPr bwMode="auto">
        <a:xfrm>
          <a:off x="4953000" y="6769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271233</xdr:rowOff>
    </xdr:from>
    <xdr:ext cx="736600" cy="259045"/>
    <xdr:sp macro="" textlink="">
      <xdr:nvSpPr>
        <xdr:cNvPr id="132" name="テキスト ボックス 131"/>
        <xdr:cNvSpPr txBox="1"/>
      </xdr:nvSpPr>
      <xdr:spPr>
        <a:xfrm>
          <a:off x="4622800" y="6538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142448</xdr:rowOff>
    </xdr:from>
    <xdr:to>
      <xdr:col>22</xdr:col>
      <xdr:colOff>165100</xdr:colOff>
      <xdr:row>35</xdr:row>
      <xdr:rowOff>244048</xdr:rowOff>
    </xdr:to>
    <xdr:sp macro="" textlink="">
      <xdr:nvSpPr>
        <xdr:cNvPr id="133" name="楕円 132"/>
        <xdr:cNvSpPr/>
      </xdr:nvSpPr>
      <xdr:spPr bwMode="auto">
        <a:xfrm>
          <a:off x="4254500" y="6752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254225</xdr:rowOff>
    </xdr:from>
    <xdr:ext cx="762000" cy="259045"/>
    <xdr:sp macro="" textlink="">
      <xdr:nvSpPr>
        <xdr:cNvPr id="134" name="テキスト ボックス 133"/>
        <xdr:cNvSpPr txBox="1"/>
      </xdr:nvSpPr>
      <xdr:spPr>
        <a:xfrm>
          <a:off x="3924300" y="652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183322</xdr:rowOff>
    </xdr:from>
    <xdr:to>
      <xdr:col>19</xdr:col>
      <xdr:colOff>38100</xdr:colOff>
      <xdr:row>35</xdr:row>
      <xdr:rowOff>284922</xdr:rowOff>
    </xdr:to>
    <xdr:sp macro="" textlink="">
      <xdr:nvSpPr>
        <xdr:cNvPr id="135" name="楕円 134"/>
        <xdr:cNvSpPr/>
      </xdr:nvSpPr>
      <xdr:spPr bwMode="auto">
        <a:xfrm>
          <a:off x="3556000" y="679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295099</xdr:rowOff>
    </xdr:from>
    <xdr:ext cx="762000" cy="259045"/>
    <xdr:sp macro="" textlink="">
      <xdr:nvSpPr>
        <xdr:cNvPr id="136" name="テキスト ボックス 135"/>
        <xdr:cNvSpPr txBox="1"/>
      </xdr:nvSpPr>
      <xdr:spPr>
        <a:xfrm>
          <a:off x="3225800" y="656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97323</xdr:rowOff>
    </xdr:from>
    <xdr:to>
      <xdr:col>15</xdr:col>
      <xdr:colOff>101600</xdr:colOff>
      <xdr:row>35</xdr:row>
      <xdr:rowOff>198923</xdr:rowOff>
    </xdr:to>
    <xdr:sp macro="" textlink="">
      <xdr:nvSpPr>
        <xdr:cNvPr id="137" name="楕円 136"/>
        <xdr:cNvSpPr/>
      </xdr:nvSpPr>
      <xdr:spPr bwMode="auto">
        <a:xfrm>
          <a:off x="2857500" y="6707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209100</xdr:rowOff>
    </xdr:from>
    <xdr:ext cx="762000" cy="259045"/>
    <xdr:sp macro="" textlink="">
      <xdr:nvSpPr>
        <xdr:cNvPr id="138" name="テキスト ボックス 137"/>
        <xdr:cNvSpPr txBox="1"/>
      </xdr:nvSpPr>
      <xdr:spPr>
        <a:xfrm>
          <a:off x="2527300" y="64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139,563
134,517
136.65
63,534,065
59,695,754
3,439,862
31,953,151
65,564,825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42393</xdr:rowOff>
    </xdr:from>
    <xdr:to>
      <xdr:col>24</xdr:col>
      <xdr:colOff>62865</xdr:colOff>
      <xdr:row>39</xdr:row>
      <xdr:rowOff>38430</xdr:rowOff>
    </xdr:to>
    <xdr:cxnSp macro="">
      <xdr:nvCxnSpPr>
        <xdr:cNvPr id="56" name="直線コネクタ 55"/>
        <xdr:cNvCxnSpPr/>
      </xdr:nvCxnSpPr>
      <xdr:spPr>
        <a:xfrm flipV="1">
          <a:off x="4633595" y="5185893"/>
          <a:ext cx="1270" cy="1539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42257</xdr:rowOff>
    </xdr:from>
    <xdr:ext cx="534377" cy="259045"/>
    <xdr:sp macro="" textlink="">
      <xdr:nvSpPr>
        <xdr:cNvPr id="57" name="人件費最小値テキスト"/>
        <xdr:cNvSpPr txBox="1"/>
      </xdr:nvSpPr>
      <xdr:spPr>
        <a:xfrm>
          <a:off x="4686300" y="67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38430</xdr:rowOff>
    </xdr:from>
    <xdr:to>
      <xdr:col>24</xdr:col>
      <xdr:colOff>152400</xdr:colOff>
      <xdr:row>39</xdr:row>
      <xdr:rowOff>38430</xdr:rowOff>
    </xdr:to>
    <xdr:cxnSp macro="">
      <xdr:nvCxnSpPr>
        <xdr:cNvPr id="58" name="直線コネクタ 57"/>
        <xdr:cNvCxnSpPr/>
      </xdr:nvCxnSpPr>
      <xdr:spPr>
        <a:xfrm>
          <a:off x="4546600" y="67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160520</xdr:rowOff>
    </xdr:from>
    <xdr:ext cx="534377" cy="259045"/>
    <xdr:sp macro="" textlink="">
      <xdr:nvSpPr>
        <xdr:cNvPr id="59" name="人件費最大値テキスト"/>
        <xdr:cNvSpPr txBox="1"/>
      </xdr:nvSpPr>
      <xdr:spPr>
        <a:xfrm>
          <a:off x="4686300" y="49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42393</xdr:rowOff>
    </xdr:from>
    <xdr:to>
      <xdr:col>24</xdr:col>
      <xdr:colOff>152400</xdr:colOff>
      <xdr:row>30</xdr:row>
      <xdr:rowOff>42393</xdr:rowOff>
    </xdr:to>
    <xdr:cxnSp macro="">
      <xdr:nvCxnSpPr>
        <xdr:cNvPr id="60" name="直線コネクタ 59"/>
        <xdr:cNvCxnSpPr/>
      </xdr:nvCxnSpPr>
      <xdr:spPr>
        <a:xfrm>
          <a:off x="4546600" y="51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116383</xdr:rowOff>
    </xdr:from>
    <xdr:to>
      <xdr:col>24</xdr:col>
      <xdr:colOff>63500</xdr:colOff>
      <xdr:row>34</xdr:row>
      <xdr:rowOff>153607</xdr:rowOff>
    </xdr:to>
    <xdr:cxnSp macro="">
      <xdr:nvCxnSpPr>
        <xdr:cNvPr id="61" name="直線コネクタ 60"/>
        <xdr:cNvCxnSpPr/>
      </xdr:nvCxnSpPr>
      <xdr:spPr>
        <a:xfrm>
          <a:off x="3797300" y="5945683"/>
          <a:ext cx="8382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38866</xdr:rowOff>
    </xdr:from>
    <xdr:ext cx="534377" cy="259045"/>
    <xdr:sp macro="" textlink="">
      <xdr:nvSpPr>
        <xdr:cNvPr id="62" name="人件費平均値テキスト"/>
        <xdr:cNvSpPr txBox="1"/>
      </xdr:nvSpPr>
      <xdr:spPr>
        <a:xfrm>
          <a:off x="4686300" y="603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60439</xdr:rowOff>
    </xdr:from>
    <xdr:to>
      <xdr:col>24</xdr:col>
      <xdr:colOff>114300</xdr:colOff>
      <xdr:row>35</xdr:row>
      <xdr:rowOff>162039</xdr:rowOff>
    </xdr:to>
    <xdr:sp macro="" textlink="">
      <xdr:nvSpPr>
        <xdr:cNvPr id="63" name="フローチャート: 判断 62"/>
        <xdr:cNvSpPr/>
      </xdr:nvSpPr>
      <xdr:spPr>
        <a:xfrm>
          <a:off x="4584700" y="606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116383</xdr:rowOff>
    </xdr:from>
    <xdr:to>
      <xdr:col>19</xdr:col>
      <xdr:colOff>177800</xdr:colOff>
      <xdr:row>35</xdr:row>
      <xdr:rowOff>24486</xdr:rowOff>
    </xdr:to>
    <xdr:cxnSp macro="">
      <xdr:nvCxnSpPr>
        <xdr:cNvPr id="64" name="直線コネクタ 63"/>
        <xdr:cNvCxnSpPr/>
      </xdr:nvCxnSpPr>
      <xdr:spPr>
        <a:xfrm flipV="1">
          <a:off x="2908300" y="5945683"/>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61049</xdr:rowOff>
    </xdr:from>
    <xdr:to>
      <xdr:col>20</xdr:col>
      <xdr:colOff>38100</xdr:colOff>
      <xdr:row>35</xdr:row>
      <xdr:rowOff>162649</xdr:rowOff>
    </xdr:to>
    <xdr:sp macro="" textlink="">
      <xdr:nvSpPr>
        <xdr:cNvPr id="65" name="フローチャート: 判断 64"/>
        <xdr:cNvSpPr/>
      </xdr:nvSpPr>
      <xdr:spPr>
        <a:xfrm>
          <a:off x="37465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153776</xdr:rowOff>
    </xdr:from>
    <xdr:ext cx="534377" cy="259045"/>
    <xdr:sp macro="" textlink="">
      <xdr:nvSpPr>
        <xdr:cNvPr id="66" name="テキスト ボックス 65"/>
        <xdr:cNvSpPr txBox="1"/>
      </xdr:nvSpPr>
      <xdr:spPr>
        <a:xfrm>
          <a:off x="3530111" y="61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24486</xdr:rowOff>
    </xdr:from>
    <xdr:to>
      <xdr:col>15</xdr:col>
      <xdr:colOff>50800</xdr:colOff>
      <xdr:row>36</xdr:row>
      <xdr:rowOff>143967</xdr:rowOff>
    </xdr:to>
    <xdr:cxnSp macro="">
      <xdr:nvCxnSpPr>
        <xdr:cNvPr id="67" name="直線コネクタ 66"/>
        <xdr:cNvCxnSpPr/>
      </xdr:nvCxnSpPr>
      <xdr:spPr>
        <a:xfrm flipV="1">
          <a:off x="2019300" y="6025236"/>
          <a:ext cx="889000" cy="29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171005</xdr:rowOff>
    </xdr:from>
    <xdr:to>
      <xdr:col>15</xdr:col>
      <xdr:colOff>101600</xdr:colOff>
      <xdr:row>36</xdr:row>
      <xdr:rowOff>101155</xdr:rowOff>
    </xdr:to>
    <xdr:sp macro="" textlink="">
      <xdr:nvSpPr>
        <xdr:cNvPr id="68" name="フローチャート: 判断 67"/>
        <xdr:cNvSpPr/>
      </xdr:nvSpPr>
      <xdr:spPr>
        <a:xfrm>
          <a:off x="2857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92282</xdr:rowOff>
    </xdr:from>
    <xdr:ext cx="534377" cy="259045"/>
    <xdr:sp macro="" textlink="">
      <xdr:nvSpPr>
        <xdr:cNvPr id="69" name="テキスト ボックス 68"/>
        <xdr:cNvSpPr txBox="1"/>
      </xdr:nvSpPr>
      <xdr:spPr>
        <a:xfrm>
          <a:off x="2641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107696</xdr:rowOff>
    </xdr:from>
    <xdr:to>
      <xdr:col>10</xdr:col>
      <xdr:colOff>114300</xdr:colOff>
      <xdr:row>36</xdr:row>
      <xdr:rowOff>143967</xdr:rowOff>
    </xdr:to>
    <xdr:cxnSp macro="">
      <xdr:nvCxnSpPr>
        <xdr:cNvPr id="70" name="直線コネクタ 69"/>
        <xdr:cNvCxnSpPr/>
      </xdr:nvCxnSpPr>
      <xdr:spPr>
        <a:xfrm>
          <a:off x="1130300" y="6279896"/>
          <a:ext cx="889000" cy="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82309</xdr:rowOff>
    </xdr:from>
    <xdr:to>
      <xdr:col>10</xdr:col>
      <xdr:colOff>165100</xdr:colOff>
      <xdr:row>38</xdr:row>
      <xdr:rowOff>12458</xdr:rowOff>
    </xdr:to>
    <xdr:sp macro="" textlink="">
      <xdr:nvSpPr>
        <xdr:cNvPr id="71" name="フローチャート: 判断 70"/>
        <xdr:cNvSpPr/>
      </xdr:nvSpPr>
      <xdr:spPr>
        <a:xfrm>
          <a:off x="1968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3586</xdr:rowOff>
    </xdr:from>
    <xdr:ext cx="534377" cy="259045"/>
    <xdr:sp macro="" textlink="">
      <xdr:nvSpPr>
        <xdr:cNvPr id="72" name="テキスト ボックス 71"/>
        <xdr:cNvSpPr txBox="1"/>
      </xdr:nvSpPr>
      <xdr:spPr>
        <a:xfrm>
          <a:off x="1752111" y="65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106464</xdr:rowOff>
    </xdr:from>
    <xdr:to>
      <xdr:col>6</xdr:col>
      <xdr:colOff>38100</xdr:colOff>
      <xdr:row>38</xdr:row>
      <xdr:rowOff>36614</xdr:rowOff>
    </xdr:to>
    <xdr:sp macro="" textlink="">
      <xdr:nvSpPr>
        <xdr:cNvPr id="73" name="フローチャート: 判断 72"/>
        <xdr:cNvSpPr/>
      </xdr:nvSpPr>
      <xdr:spPr>
        <a:xfrm>
          <a:off x="1079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27741</xdr:rowOff>
    </xdr:from>
    <xdr:ext cx="534377" cy="259045"/>
    <xdr:sp macro="" textlink="">
      <xdr:nvSpPr>
        <xdr:cNvPr id="74" name="テキスト ボックス 73"/>
        <xdr:cNvSpPr txBox="1"/>
      </xdr:nvSpPr>
      <xdr:spPr>
        <a:xfrm>
          <a:off x="863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102807</xdr:rowOff>
    </xdr:from>
    <xdr:to>
      <xdr:col>24</xdr:col>
      <xdr:colOff>114300</xdr:colOff>
      <xdr:row>35</xdr:row>
      <xdr:rowOff>32957</xdr:rowOff>
    </xdr:to>
    <xdr:sp macro="" textlink="">
      <xdr:nvSpPr>
        <xdr:cNvPr id="80" name="楕円 79"/>
        <xdr:cNvSpPr/>
      </xdr:nvSpPr>
      <xdr:spPr>
        <a:xfrm>
          <a:off x="4584700" y="593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125684</xdr:rowOff>
    </xdr:from>
    <xdr:ext cx="534377" cy="259045"/>
    <xdr:sp macro="" textlink="">
      <xdr:nvSpPr>
        <xdr:cNvPr id="81" name="人件費該当値テキスト"/>
        <xdr:cNvSpPr txBox="1"/>
      </xdr:nvSpPr>
      <xdr:spPr>
        <a:xfrm>
          <a:off x="4686300" y="578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65583</xdr:rowOff>
    </xdr:from>
    <xdr:to>
      <xdr:col>20</xdr:col>
      <xdr:colOff>38100</xdr:colOff>
      <xdr:row>34</xdr:row>
      <xdr:rowOff>167183</xdr:rowOff>
    </xdr:to>
    <xdr:sp macro="" textlink="">
      <xdr:nvSpPr>
        <xdr:cNvPr id="82" name="楕円 81"/>
        <xdr:cNvSpPr/>
      </xdr:nvSpPr>
      <xdr:spPr>
        <a:xfrm>
          <a:off x="3746500" y="58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12260</xdr:rowOff>
    </xdr:from>
    <xdr:ext cx="534377" cy="259045"/>
    <xdr:sp macro="" textlink="">
      <xdr:nvSpPr>
        <xdr:cNvPr id="83" name="テキスト ボックス 82"/>
        <xdr:cNvSpPr txBox="1"/>
      </xdr:nvSpPr>
      <xdr:spPr>
        <a:xfrm>
          <a:off x="3530111" y="567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145136</xdr:rowOff>
    </xdr:from>
    <xdr:to>
      <xdr:col>15</xdr:col>
      <xdr:colOff>101600</xdr:colOff>
      <xdr:row>35</xdr:row>
      <xdr:rowOff>75286</xdr:rowOff>
    </xdr:to>
    <xdr:sp macro="" textlink="">
      <xdr:nvSpPr>
        <xdr:cNvPr id="84" name="楕円 83"/>
        <xdr:cNvSpPr/>
      </xdr:nvSpPr>
      <xdr:spPr>
        <a:xfrm>
          <a:off x="2857500" y="59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91813</xdr:rowOff>
    </xdr:from>
    <xdr:ext cx="534377" cy="259045"/>
    <xdr:sp macro="" textlink="">
      <xdr:nvSpPr>
        <xdr:cNvPr id="85" name="テキスト ボックス 84"/>
        <xdr:cNvSpPr txBox="1"/>
      </xdr:nvSpPr>
      <xdr:spPr>
        <a:xfrm>
          <a:off x="2641111" y="57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93167</xdr:rowOff>
    </xdr:from>
    <xdr:to>
      <xdr:col>10</xdr:col>
      <xdr:colOff>165100</xdr:colOff>
      <xdr:row>37</xdr:row>
      <xdr:rowOff>23317</xdr:rowOff>
    </xdr:to>
    <xdr:sp macro="" textlink="">
      <xdr:nvSpPr>
        <xdr:cNvPr id="86" name="楕円 85"/>
        <xdr:cNvSpPr/>
      </xdr:nvSpPr>
      <xdr:spPr>
        <a:xfrm>
          <a:off x="1968500" y="626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39844</xdr:rowOff>
    </xdr:from>
    <xdr:ext cx="534377" cy="259045"/>
    <xdr:sp macro="" textlink="">
      <xdr:nvSpPr>
        <xdr:cNvPr id="87" name="テキスト ボックス 86"/>
        <xdr:cNvSpPr txBox="1"/>
      </xdr:nvSpPr>
      <xdr:spPr>
        <a:xfrm>
          <a:off x="1752111" y="60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56896</xdr:rowOff>
    </xdr:from>
    <xdr:to>
      <xdr:col>6</xdr:col>
      <xdr:colOff>38100</xdr:colOff>
      <xdr:row>36</xdr:row>
      <xdr:rowOff>158496</xdr:rowOff>
    </xdr:to>
    <xdr:sp macro="" textlink="">
      <xdr:nvSpPr>
        <xdr:cNvPr id="88" name="楕円 87"/>
        <xdr:cNvSpPr/>
      </xdr:nvSpPr>
      <xdr:spPr>
        <a:xfrm>
          <a:off x="10795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3573</xdr:rowOff>
    </xdr:from>
    <xdr:ext cx="534377" cy="259045"/>
    <xdr:sp macro="" textlink="">
      <xdr:nvSpPr>
        <xdr:cNvPr id="89" name="テキスト ボックス 88"/>
        <xdr:cNvSpPr txBox="1"/>
      </xdr:nvSpPr>
      <xdr:spPr>
        <a:xfrm>
          <a:off x="863111" y="600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48750</xdr:rowOff>
    </xdr:from>
    <xdr:to>
      <xdr:col>24</xdr:col>
      <xdr:colOff>62865</xdr:colOff>
      <xdr:row>59</xdr:row>
      <xdr:rowOff>115370</xdr:rowOff>
    </xdr:to>
    <xdr:cxnSp macro="">
      <xdr:nvCxnSpPr>
        <xdr:cNvPr id="116" name="直線コネクタ 115"/>
        <xdr:cNvCxnSpPr/>
      </xdr:nvCxnSpPr>
      <xdr:spPr>
        <a:xfrm flipV="1">
          <a:off x="4633595" y="8792700"/>
          <a:ext cx="1270" cy="143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119197</xdr:rowOff>
    </xdr:from>
    <xdr:ext cx="534377" cy="259045"/>
    <xdr:sp macro="" textlink="">
      <xdr:nvSpPr>
        <xdr:cNvPr id="117" name="物件費最小値テキスト"/>
        <xdr:cNvSpPr txBox="1"/>
      </xdr:nvSpPr>
      <xdr:spPr>
        <a:xfrm>
          <a:off x="4686300" y="102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115370</xdr:rowOff>
    </xdr:from>
    <xdr:to>
      <xdr:col>24</xdr:col>
      <xdr:colOff>152400</xdr:colOff>
      <xdr:row>59</xdr:row>
      <xdr:rowOff>115370</xdr:rowOff>
    </xdr:to>
    <xdr:cxnSp macro="">
      <xdr:nvCxnSpPr>
        <xdr:cNvPr id="118" name="直線コネクタ 117"/>
        <xdr:cNvCxnSpPr/>
      </xdr:nvCxnSpPr>
      <xdr:spPr>
        <a:xfrm>
          <a:off x="4546600" y="10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166877</xdr:rowOff>
    </xdr:from>
    <xdr:ext cx="534377" cy="259045"/>
    <xdr:sp macro="" textlink="">
      <xdr:nvSpPr>
        <xdr:cNvPr id="119" name="物件費最大値テキスト"/>
        <xdr:cNvSpPr txBox="1"/>
      </xdr:nvSpPr>
      <xdr:spPr>
        <a:xfrm>
          <a:off x="4686300" y="85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48750</xdr:rowOff>
    </xdr:from>
    <xdr:to>
      <xdr:col>24</xdr:col>
      <xdr:colOff>152400</xdr:colOff>
      <xdr:row>51</xdr:row>
      <xdr:rowOff>48750</xdr:rowOff>
    </xdr:to>
    <xdr:cxnSp macro="">
      <xdr:nvCxnSpPr>
        <xdr:cNvPr id="120" name="直線コネクタ 119"/>
        <xdr:cNvCxnSpPr/>
      </xdr:nvCxnSpPr>
      <xdr:spPr>
        <a:xfrm>
          <a:off x="4546600" y="879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57633</xdr:rowOff>
    </xdr:from>
    <xdr:to>
      <xdr:col>24</xdr:col>
      <xdr:colOff>63500</xdr:colOff>
      <xdr:row>58</xdr:row>
      <xdr:rowOff>85358</xdr:rowOff>
    </xdr:to>
    <xdr:cxnSp macro="">
      <xdr:nvCxnSpPr>
        <xdr:cNvPr id="121" name="直線コネクタ 120"/>
        <xdr:cNvCxnSpPr/>
      </xdr:nvCxnSpPr>
      <xdr:spPr>
        <a:xfrm flipV="1">
          <a:off x="3797300" y="9830283"/>
          <a:ext cx="838200" cy="19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22689</xdr:rowOff>
    </xdr:from>
    <xdr:ext cx="534377" cy="259045"/>
    <xdr:sp macro="" textlink="">
      <xdr:nvSpPr>
        <xdr:cNvPr id="122" name="物件費平均値テキスト"/>
        <xdr:cNvSpPr txBox="1"/>
      </xdr:nvSpPr>
      <xdr:spPr>
        <a:xfrm>
          <a:off x="4686300" y="945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171262</xdr:rowOff>
    </xdr:from>
    <xdr:to>
      <xdr:col>24</xdr:col>
      <xdr:colOff>114300</xdr:colOff>
      <xdr:row>56</xdr:row>
      <xdr:rowOff>101412</xdr:rowOff>
    </xdr:to>
    <xdr:sp macro="" textlink="">
      <xdr:nvSpPr>
        <xdr:cNvPr id="123" name="フローチャート: 判断 122"/>
        <xdr:cNvSpPr/>
      </xdr:nvSpPr>
      <xdr:spPr>
        <a:xfrm>
          <a:off x="4584700" y="960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85358</xdr:rowOff>
    </xdr:from>
    <xdr:to>
      <xdr:col>19</xdr:col>
      <xdr:colOff>177800</xdr:colOff>
      <xdr:row>58</xdr:row>
      <xdr:rowOff>94829</xdr:rowOff>
    </xdr:to>
    <xdr:cxnSp macro="">
      <xdr:nvCxnSpPr>
        <xdr:cNvPr id="124" name="直線コネクタ 123"/>
        <xdr:cNvCxnSpPr/>
      </xdr:nvCxnSpPr>
      <xdr:spPr>
        <a:xfrm flipV="1">
          <a:off x="2908300" y="10029458"/>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113622</xdr:rowOff>
    </xdr:from>
    <xdr:to>
      <xdr:col>20</xdr:col>
      <xdr:colOff>38100</xdr:colOff>
      <xdr:row>57</xdr:row>
      <xdr:rowOff>43772</xdr:rowOff>
    </xdr:to>
    <xdr:sp macro="" textlink="">
      <xdr:nvSpPr>
        <xdr:cNvPr id="125" name="フローチャート: 判断 124"/>
        <xdr:cNvSpPr/>
      </xdr:nvSpPr>
      <xdr:spPr>
        <a:xfrm>
          <a:off x="3746500" y="971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60299</xdr:rowOff>
    </xdr:from>
    <xdr:ext cx="534377" cy="259045"/>
    <xdr:sp macro="" textlink="">
      <xdr:nvSpPr>
        <xdr:cNvPr id="126" name="テキスト ボックス 125"/>
        <xdr:cNvSpPr txBox="1"/>
      </xdr:nvSpPr>
      <xdr:spPr>
        <a:xfrm>
          <a:off x="3530111" y="949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94829</xdr:rowOff>
    </xdr:from>
    <xdr:to>
      <xdr:col>15</xdr:col>
      <xdr:colOff>50800</xdr:colOff>
      <xdr:row>59</xdr:row>
      <xdr:rowOff>18804</xdr:rowOff>
    </xdr:to>
    <xdr:cxnSp macro="">
      <xdr:nvCxnSpPr>
        <xdr:cNvPr id="127" name="直線コネクタ 126"/>
        <xdr:cNvCxnSpPr/>
      </xdr:nvCxnSpPr>
      <xdr:spPr>
        <a:xfrm flipV="1">
          <a:off x="2019300" y="10038929"/>
          <a:ext cx="889000" cy="9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94713</xdr:rowOff>
    </xdr:from>
    <xdr:to>
      <xdr:col>15</xdr:col>
      <xdr:colOff>101600</xdr:colOff>
      <xdr:row>58</xdr:row>
      <xdr:rowOff>24863</xdr:rowOff>
    </xdr:to>
    <xdr:sp macro="" textlink="">
      <xdr:nvSpPr>
        <xdr:cNvPr id="128" name="フローチャート: 判断 127"/>
        <xdr:cNvSpPr/>
      </xdr:nvSpPr>
      <xdr:spPr>
        <a:xfrm>
          <a:off x="2857500" y="986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41390</xdr:rowOff>
    </xdr:from>
    <xdr:ext cx="534377" cy="259045"/>
    <xdr:sp macro="" textlink="">
      <xdr:nvSpPr>
        <xdr:cNvPr id="129" name="テキスト ボックス 128"/>
        <xdr:cNvSpPr txBox="1"/>
      </xdr:nvSpPr>
      <xdr:spPr>
        <a:xfrm>
          <a:off x="2641111" y="96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18804</xdr:rowOff>
    </xdr:from>
    <xdr:to>
      <xdr:col>10</xdr:col>
      <xdr:colOff>114300</xdr:colOff>
      <xdr:row>59</xdr:row>
      <xdr:rowOff>130033</xdr:rowOff>
    </xdr:to>
    <xdr:cxnSp macro="">
      <xdr:nvCxnSpPr>
        <xdr:cNvPr id="130" name="直線コネクタ 129"/>
        <xdr:cNvCxnSpPr/>
      </xdr:nvCxnSpPr>
      <xdr:spPr>
        <a:xfrm flipV="1">
          <a:off x="1130300" y="10134354"/>
          <a:ext cx="889000" cy="11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95431</xdr:rowOff>
    </xdr:from>
    <xdr:to>
      <xdr:col>10</xdr:col>
      <xdr:colOff>165100</xdr:colOff>
      <xdr:row>58</xdr:row>
      <xdr:rowOff>25581</xdr:rowOff>
    </xdr:to>
    <xdr:sp macro="" textlink="">
      <xdr:nvSpPr>
        <xdr:cNvPr id="131" name="フローチャート: 判断 130"/>
        <xdr:cNvSpPr/>
      </xdr:nvSpPr>
      <xdr:spPr>
        <a:xfrm>
          <a:off x="1968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42108</xdr:rowOff>
    </xdr:from>
    <xdr:ext cx="534377" cy="259045"/>
    <xdr:sp macro="" textlink="">
      <xdr:nvSpPr>
        <xdr:cNvPr id="132" name="テキスト ボックス 131"/>
        <xdr:cNvSpPr txBox="1"/>
      </xdr:nvSpPr>
      <xdr:spPr>
        <a:xfrm>
          <a:off x="1752111" y="964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20124</xdr:rowOff>
    </xdr:from>
    <xdr:to>
      <xdr:col>6</xdr:col>
      <xdr:colOff>38100</xdr:colOff>
      <xdr:row>58</xdr:row>
      <xdr:rowOff>121724</xdr:rowOff>
    </xdr:to>
    <xdr:sp macro="" textlink="">
      <xdr:nvSpPr>
        <xdr:cNvPr id="133" name="フローチャート: 判断 132"/>
        <xdr:cNvSpPr/>
      </xdr:nvSpPr>
      <xdr:spPr>
        <a:xfrm>
          <a:off x="1079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138251</xdr:rowOff>
    </xdr:from>
    <xdr:ext cx="534377" cy="259045"/>
    <xdr:sp macro="" textlink="">
      <xdr:nvSpPr>
        <xdr:cNvPr id="134" name="テキスト ボックス 133"/>
        <xdr:cNvSpPr txBox="1"/>
      </xdr:nvSpPr>
      <xdr:spPr>
        <a:xfrm>
          <a:off x="863111" y="97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6833</xdr:rowOff>
    </xdr:from>
    <xdr:to>
      <xdr:col>24</xdr:col>
      <xdr:colOff>114300</xdr:colOff>
      <xdr:row>57</xdr:row>
      <xdr:rowOff>108433</xdr:rowOff>
    </xdr:to>
    <xdr:sp macro="" textlink="">
      <xdr:nvSpPr>
        <xdr:cNvPr id="140" name="楕円 139"/>
        <xdr:cNvSpPr/>
      </xdr:nvSpPr>
      <xdr:spPr>
        <a:xfrm>
          <a:off x="4584700" y="977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156710</xdr:rowOff>
    </xdr:from>
    <xdr:ext cx="534377" cy="259045"/>
    <xdr:sp macro="" textlink="">
      <xdr:nvSpPr>
        <xdr:cNvPr id="141" name="物件費該当値テキスト"/>
        <xdr:cNvSpPr txBox="1"/>
      </xdr:nvSpPr>
      <xdr:spPr>
        <a:xfrm>
          <a:off x="4686300" y="975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34558</xdr:rowOff>
    </xdr:from>
    <xdr:to>
      <xdr:col>20</xdr:col>
      <xdr:colOff>38100</xdr:colOff>
      <xdr:row>58</xdr:row>
      <xdr:rowOff>136158</xdr:rowOff>
    </xdr:to>
    <xdr:sp macro="" textlink="">
      <xdr:nvSpPr>
        <xdr:cNvPr id="142" name="楕円 141"/>
        <xdr:cNvSpPr/>
      </xdr:nvSpPr>
      <xdr:spPr>
        <a:xfrm>
          <a:off x="3746500" y="997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127285</xdr:rowOff>
    </xdr:from>
    <xdr:ext cx="534377" cy="259045"/>
    <xdr:sp macro="" textlink="">
      <xdr:nvSpPr>
        <xdr:cNvPr id="143" name="テキスト ボックス 142"/>
        <xdr:cNvSpPr txBox="1"/>
      </xdr:nvSpPr>
      <xdr:spPr>
        <a:xfrm>
          <a:off x="3530111" y="1007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44029</xdr:rowOff>
    </xdr:from>
    <xdr:to>
      <xdr:col>15</xdr:col>
      <xdr:colOff>101600</xdr:colOff>
      <xdr:row>58</xdr:row>
      <xdr:rowOff>145629</xdr:rowOff>
    </xdr:to>
    <xdr:sp macro="" textlink="">
      <xdr:nvSpPr>
        <xdr:cNvPr id="144" name="楕円 143"/>
        <xdr:cNvSpPr/>
      </xdr:nvSpPr>
      <xdr:spPr>
        <a:xfrm>
          <a:off x="2857500" y="9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136756</xdr:rowOff>
    </xdr:from>
    <xdr:ext cx="534377" cy="259045"/>
    <xdr:sp macro="" textlink="">
      <xdr:nvSpPr>
        <xdr:cNvPr id="145" name="テキスト ボックス 144"/>
        <xdr:cNvSpPr txBox="1"/>
      </xdr:nvSpPr>
      <xdr:spPr>
        <a:xfrm>
          <a:off x="2641111" y="1008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139454</xdr:rowOff>
    </xdr:from>
    <xdr:to>
      <xdr:col>10</xdr:col>
      <xdr:colOff>165100</xdr:colOff>
      <xdr:row>59</xdr:row>
      <xdr:rowOff>69604</xdr:rowOff>
    </xdr:to>
    <xdr:sp macro="" textlink="">
      <xdr:nvSpPr>
        <xdr:cNvPr id="146" name="楕円 145"/>
        <xdr:cNvSpPr/>
      </xdr:nvSpPr>
      <xdr:spPr>
        <a:xfrm>
          <a:off x="1968500" y="10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60731</xdr:rowOff>
    </xdr:from>
    <xdr:ext cx="534377" cy="259045"/>
    <xdr:sp macro="" textlink="">
      <xdr:nvSpPr>
        <xdr:cNvPr id="147" name="テキスト ボックス 146"/>
        <xdr:cNvSpPr txBox="1"/>
      </xdr:nvSpPr>
      <xdr:spPr>
        <a:xfrm>
          <a:off x="1752111" y="1017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79233</xdr:rowOff>
    </xdr:from>
    <xdr:to>
      <xdr:col>6</xdr:col>
      <xdr:colOff>38100</xdr:colOff>
      <xdr:row>60</xdr:row>
      <xdr:rowOff>9383</xdr:rowOff>
    </xdr:to>
    <xdr:sp macro="" textlink="">
      <xdr:nvSpPr>
        <xdr:cNvPr id="148" name="楕円 147"/>
        <xdr:cNvSpPr/>
      </xdr:nvSpPr>
      <xdr:spPr>
        <a:xfrm>
          <a:off x="1079500" y="1019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510</xdr:rowOff>
    </xdr:from>
    <xdr:ext cx="534377" cy="259045"/>
    <xdr:sp macro="" textlink="">
      <xdr:nvSpPr>
        <xdr:cNvPr id="149" name="テキスト ボックス 148"/>
        <xdr:cNvSpPr txBox="1"/>
      </xdr:nvSpPr>
      <xdr:spPr>
        <a:xfrm>
          <a:off x="863111" y="1028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1397</xdr:rowOff>
    </xdr:from>
    <xdr:to>
      <xdr:col>24</xdr:col>
      <xdr:colOff>62865</xdr:colOff>
      <xdr:row>78</xdr:row>
      <xdr:rowOff>31114</xdr:rowOff>
    </xdr:to>
    <xdr:cxnSp macro="">
      <xdr:nvCxnSpPr>
        <xdr:cNvPr id="173" name="直線コネクタ 172"/>
        <xdr:cNvCxnSpPr/>
      </xdr:nvCxnSpPr>
      <xdr:spPr>
        <a:xfrm flipV="1">
          <a:off x="4633595" y="12002897"/>
          <a:ext cx="127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34941</xdr:rowOff>
    </xdr:from>
    <xdr:ext cx="469744" cy="259045"/>
    <xdr:sp macro="" textlink="">
      <xdr:nvSpPr>
        <xdr:cNvPr id="174" name="維持補修費最小値テキスト"/>
        <xdr:cNvSpPr txBox="1"/>
      </xdr:nvSpPr>
      <xdr:spPr>
        <a:xfrm>
          <a:off x="4686300" y="134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31114</xdr:rowOff>
    </xdr:from>
    <xdr:to>
      <xdr:col>24</xdr:col>
      <xdr:colOff>152400</xdr:colOff>
      <xdr:row>78</xdr:row>
      <xdr:rowOff>31114</xdr:rowOff>
    </xdr:to>
    <xdr:cxnSp macro="">
      <xdr:nvCxnSpPr>
        <xdr:cNvPr id="175" name="直線コネクタ 174"/>
        <xdr:cNvCxnSpPr/>
      </xdr:nvCxnSpPr>
      <xdr:spPr>
        <a:xfrm>
          <a:off x="4546600" y="1340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119524</xdr:rowOff>
    </xdr:from>
    <xdr:ext cx="534377" cy="259045"/>
    <xdr:sp macro="" textlink="">
      <xdr:nvSpPr>
        <xdr:cNvPr id="176" name="維持補修費最大値テキスト"/>
        <xdr:cNvSpPr txBox="1"/>
      </xdr:nvSpPr>
      <xdr:spPr>
        <a:xfrm>
          <a:off x="4686300" y="117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1397</xdr:rowOff>
    </xdr:from>
    <xdr:to>
      <xdr:col>24</xdr:col>
      <xdr:colOff>152400</xdr:colOff>
      <xdr:row>70</xdr:row>
      <xdr:rowOff>1397</xdr:rowOff>
    </xdr:to>
    <xdr:cxnSp macro="">
      <xdr:nvCxnSpPr>
        <xdr:cNvPr id="177" name="直線コネクタ 176"/>
        <xdr:cNvCxnSpPr/>
      </xdr:nvCxnSpPr>
      <xdr:spPr>
        <a:xfrm>
          <a:off x="4546600" y="1200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103378</xdr:rowOff>
    </xdr:from>
    <xdr:to>
      <xdr:col>24</xdr:col>
      <xdr:colOff>63500</xdr:colOff>
      <xdr:row>77</xdr:row>
      <xdr:rowOff>22988</xdr:rowOff>
    </xdr:to>
    <xdr:cxnSp macro="">
      <xdr:nvCxnSpPr>
        <xdr:cNvPr id="178" name="直線コネクタ 177"/>
        <xdr:cNvCxnSpPr/>
      </xdr:nvCxnSpPr>
      <xdr:spPr>
        <a:xfrm flipV="1">
          <a:off x="3797300" y="13133578"/>
          <a:ext cx="838200" cy="9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101617</xdr:rowOff>
    </xdr:from>
    <xdr:ext cx="469744" cy="259045"/>
    <xdr:sp macro="" textlink="">
      <xdr:nvSpPr>
        <xdr:cNvPr id="179" name="維持補修費平均値テキスト"/>
        <xdr:cNvSpPr txBox="1"/>
      </xdr:nvSpPr>
      <xdr:spPr>
        <a:xfrm>
          <a:off x="4686300" y="1278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78740</xdr:rowOff>
    </xdr:from>
    <xdr:to>
      <xdr:col>24</xdr:col>
      <xdr:colOff>114300</xdr:colOff>
      <xdr:row>76</xdr:row>
      <xdr:rowOff>8889</xdr:rowOff>
    </xdr:to>
    <xdr:sp macro="" textlink="">
      <xdr:nvSpPr>
        <xdr:cNvPr id="180" name="フローチャート: 判断 179"/>
        <xdr:cNvSpPr/>
      </xdr:nvSpPr>
      <xdr:spPr>
        <a:xfrm>
          <a:off x="4584700" y="129374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102236</xdr:rowOff>
    </xdr:from>
    <xdr:to>
      <xdr:col>19</xdr:col>
      <xdr:colOff>177800</xdr:colOff>
      <xdr:row>77</xdr:row>
      <xdr:rowOff>22988</xdr:rowOff>
    </xdr:to>
    <xdr:cxnSp macro="">
      <xdr:nvCxnSpPr>
        <xdr:cNvPr id="181" name="直線コネクタ 180"/>
        <xdr:cNvCxnSpPr/>
      </xdr:nvCxnSpPr>
      <xdr:spPr>
        <a:xfrm>
          <a:off x="2908300" y="13132436"/>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87376</xdr:rowOff>
    </xdr:from>
    <xdr:to>
      <xdr:col>20</xdr:col>
      <xdr:colOff>38100</xdr:colOff>
      <xdr:row>76</xdr:row>
      <xdr:rowOff>17526</xdr:rowOff>
    </xdr:to>
    <xdr:sp macro="" textlink="">
      <xdr:nvSpPr>
        <xdr:cNvPr id="182" name="フローチャート: 判断 181"/>
        <xdr:cNvSpPr/>
      </xdr:nvSpPr>
      <xdr:spPr>
        <a:xfrm>
          <a:off x="3746500" y="1294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34053</xdr:rowOff>
    </xdr:from>
    <xdr:ext cx="469744" cy="259045"/>
    <xdr:sp macro="" textlink="">
      <xdr:nvSpPr>
        <xdr:cNvPr id="183" name="テキスト ボックス 182"/>
        <xdr:cNvSpPr txBox="1"/>
      </xdr:nvSpPr>
      <xdr:spPr>
        <a:xfrm>
          <a:off x="3562428" y="1272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102236</xdr:rowOff>
    </xdr:from>
    <xdr:to>
      <xdr:col>15</xdr:col>
      <xdr:colOff>50800</xdr:colOff>
      <xdr:row>76</xdr:row>
      <xdr:rowOff>116839</xdr:rowOff>
    </xdr:to>
    <xdr:cxnSp macro="">
      <xdr:nvCxnSpPr>
        <xdr:cNvPr id="184" name="直線コネクタ 183"/>
        <xdr:cNvCxnSpPr/>
      </xdr:nvCxnSpPr>
      <xdr:spPr>
        <a:xfrm flipV="1">
          <a:off x="2019300" y="13132436"/>
          <a:ext cx="889000" cy="1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148717</xdr:rowOff>
    </xdr:from>
    <xdr:to>
      <xdr:col>15</xdr:col>
      <xdr:colOff>101600</xdr:colOff>
      <xdr:row>76</xdr:row>
      <xdr:rowOff>78867</xdr:rowOff>
    </xdr:to>
    <xdr:sp macro="" textlink="">
      <xdr:nvSpPr>
        <xdr:cNvPr id="185" name="フローチャート: 判断 184"/>
        <xdr:cNvSpPr/>
      </xdr:nvSpPr>
      <xdr:spPr>
        <a:xfrm>
          <a:off x="2857500" y="130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95394</xdr:rowOff>
    </xdr:from>
    <xdr:ext cx="469744" cy="259045"/>
    <xdr:sp macro="" textlink="">
      <xdr:nvSpPr>
        <xdr:cNvPr id="186" name="テキスト ボックス 185"/>
        <xdr:cNvSpPr txBox="1"/>
      </xdr:nvSpPr>
      <xdr:spPr>
        <a:xfrm>
          <a:off x="2673428" y="1278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116839</xdr:rowOff>
    </xdr:from>
    <xdr:to>
      <xdr:col>10</xdr:col>
      <xdr:colOff>114300</xdr:colOff>
      <xdr:row>77</xdr:row>
      <xdr:rowOff>42038</xdr:rowOff>
    </xdr:to>
    <xdr:cxnSp macro="">
      <xdr:nvCxnSpPr>
        <xdr:cNvPr id="187" name="直線コネクタ 186"/>
        <xdr:cNvCxnSpPr/>
      </xdr:nvCxnSpPr>
      <xdr:spPr>
        <a:xfrm flipV="1">
          <a:off x="1130300" y="13147039"/>
          <a:ext cx="889000" cy="9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156463</xdr:rowOff>
    </xdr:from>
    <xdr:to>
      <xdr:col>10</xdr:col>
      <xdr:colOff>165100</xdr:colOff>
      <xdr:row>76</xdr:row>
      <xdr:rowOff>86613</xdr:rowOff>
    </xdr:to>
    <xdr:sp macro="" textlink="">
      <xdr:nvSpPr>
        <xdr:cNvPr id="188" name="フローチャート: 判断 187"/>
        <xdr:cNvSpPr/>
      </xdr:nvSpPr>
      <xdr:spPr>
        <a:xfrm>
          <a:off x="1968500" y="130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103141</xdr:rowOff>
    </xdr:from>
    <xdr:ext cx="469744" cy="259045"/>
    <xdr:sp macro="" textlink="">
      <xdr:nvSpPr>
        <xdr:cNvPr id="189" name="テキスト ボックス 188"/>
        <xdr:cNvSpPr txBox="1"/>
      </xdr:nvSpPr>
      <xdr:spPr>
        <a:xfrm>
          <a:off x="1784428" y="127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139700</xdr:rowOff>
    </xdr:from>
    <xdr:to>
      <xdr:col>6</xdr:col>
      <xdr:colOff>38100</xdr:colOff>
      <xdr:row>76</xdr:row>
      <xdr:rowOff>69850</xdr:rowOff>
    </xdr:to>
    <xdr:sp macro="" textlink="">
      <xdr:nvSpPr>
        <xdr:cNvPr id="190" name="フローチャート: 判断 189"/>
        <xdr:cNvSpPr/>
      </xdr:nvSpPr>
      <xdr:spPr>
        <a:xfrm>
          <a:off x="1079500"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86377</xdr:rowOff>
    </xdr:from>
    <xdr:ext cx="469744" cy="259045"/>
    <xdr:sp macro="" textlink="">
      <xdr:nvSpPr>
        <xdr:cNvPr id="191" name="テキスト ボックス 190"/>
        <xdr:cNvSpPr txBox="1"/>
      </xdr:nvSpPr>
      <xdr:spPr>
        <a:xfrm>
          <a:off x="895428" y="1277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52578</xdr:rowOff>
    </xdr:from>
    <xdr:to>
      <xdr:col>24</xdr:col>
      <xdr:colOff>114300</xdr:colOff>
      <xdr:row>76</xdr:row>
      <xdr:rowOff>154178</xdr:rowOff>
    </xdr:to>
    <xdr:sp macro="" textlink="">
      <xdr:nvSpPr>
        <xdr:cNvPr id="197" name="楕円 196"/>
        <xdr:cNvSpPr/>
      </xdr:nvSpPr>
      <xdr:spPr>
        <a:xfrm>
          <a:off x="4584700" y="1308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31005</xdr:rowOff>
    </xdr:from>
    <xdr:ext cx="469744" cy="259045"/>
    <xdr:sp macro="" textlink="">
      <xdr:nvSpPr>
        <xdr:cNvPr id="198" name="維持補修費該当値テキスト"/>
        <xdr:cNvSpPr txBox="1"/>
      </xdr:nvSpPr>
      <xdr:spPr>
        <a:xfrm>
          <a:off x="4686300" y="1306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143638</xdr:rowOff>
    </xdr:from>
    <xdr:to>
      <xdr:col>20</xdr:col>
      <xdr:colOff>38100</xdr:colOff>
      <xdr:row>77</xdr:row>
      <xdr:rowOff>73788</xdr:rowOff>
    </xdr:to>
    <xdr:sp macro="" textlink="">
      <xdr:nvSpPr>
        <xdr:cNvPr id="199" name="楕円 198"/>
        <xdr:cNvSpPr/>
      </xdr:nvSpPr>
      <xdr:spPr>
        <a:xfrm>
          <a:off x="3746500" y="131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64915</xdr:rowOff>
    </xdr:from>
    <xdr:ext cx="469744" cy="259045"/>
    <xdr:sp macro="" textlink="">
      <xdr:nvSpPr>
        <xdr:cNvPr id="200" name="テキスト ボックス 199"/>
        <xdr:cNvSpPr txBox="1"/>
      </xdr:nvSpPr>
      <xdr:spPr>
        <a:xfrm>
          <a:off x="3562428" y="13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51436</xdr:rowOff>
    </xdr:from>
    <xdr:to>
      <xdr:col>15</xdr:col>
      <xdr:colOff>101600</xdr:colOff>
      <xdr:row>76</xdr:row>
      <xdr:rowOff>153036</xdr:rowOff>
    </xdr:to>
    <xdr:sp macro="" textlink="">
      <xdr:nvSpPr>
        <xdr:cNvPr id="201" name="楕円 200"/>
        <xdr:cNvSpPr/>
      </xdr:nvSpPr>
      <xdr:spPr>
        <a:xfrm>
          <a:off x="2857500" y="1308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144163</xdr:rowOff>
    </xdr:from>
    <xdr:ext cx="469744" cy="259045"/>
    <xdr:sp macro="" textlink="">
      <xdr:nvSpPr>
        <xdr:cNvPr id="202" name="テキスト ボックス 201"/>
        <xdr:cNvSpPr txBox="1"/>
      </xdr:nvSpPr>
      <xdr:spPr>
        <a:xfrm>
          <a:off x="2673428" y="131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66039</xdr:rowOff>
    </xdr:from>
    <xdr:to>
      <xdr:col>10</xdr:col>
      <xdr:colOff>165100</xdr:colOff>
      <xdr:row>76</xdr:row>
      <xdr:rowOff>167639</xdr:rowOff>
    </xdr:to>
    <xdr:sp macro="" textlink="">
      <xdr:nvSpPr>
        <xdr:cNvPr id="203" name="楕円 202"/>
        <xdr:cNvSpPr/>
      </xdr:nvSpPr>
      <xdr:spPr>
        <a:xfrm>
          <a:off x="1968500" y="1309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158766</xdr:rowOff>
    </xdr:from>
    <xdr:ext cx="469744" cy="259045"/>
    <xdr:sp macro="" textlink="">
      <xdr:nvSpPr>
        <xdr:cNvPr id="204" name="テキスト ボックス 203"/>
        <xdr:cNvSpPr txBox="1"/>
      </xdr:nvSpPr>
      <xdr:spPr>
        <a:xfrm>
          <a:off x="1784428" y="1318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162688</xdr:rowOff>
    </xdr:from>
    <xdr:to>
      <xdr:col>6</xdr:col>
      <xdr:colOff>38100</xdr:colOff>
      <xdr:row>77</xdr:row>
      <xdr:rowOff>92838</xdr:rowOff>
    </xdr:to>
    <xdr:sp macro="" textlink="">
      <xdr:nvSpPr>
        <xdr:cNvPr id="205" name="楕円 204"/>
        <xdr:cNvSpPr/>
      </xdr:nvSpPr>
      <xdr:spPr>
        <a:xfrm>
          <a:off x="1079500" y="131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83965</xdr:rowOff>
    </xdr:from>
    <xdr:ext cx="469744" cy="259045"/>
    <xdr:sp macro="" textlink="">
      <xdr:nvSpPr>
        <xdr:cNvPr id="206" name="テキスト ボックス 205"/>
        <xdr:cNvSpPr txBox="1"/>
      </xdr:nvSpPr>
      <xdr:spPr>
        <a:xfrm>
          <a:off x="895428" y="1328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129459</xdr:rowOff>
    </xdr:from>
    <xdr:to>
      <xdr:col>24</xdr:col>
      <xdr:colOff>62865</xdr:colOff>
      <xdr:row>95</xdr:row>
      <xdr:rowOff>134077</xdr:rowOff>
    </xdr:to>
    <xdr:cxnSp macro="">
      <xdr:nvCxnSpPr>
        <xdr:cNvPr id="229" name="直線コネクタ 228"/>
        <xdr:cNvCxnSpPr/>
      </xdr:nvCxnSpPr>
      <xdr:spPr>
        <a:xfrm flipV="1">
          <a:off x="4633595" y="15559959"/>
          <a:ext cx="1270" cy="861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137904</xdr:rowOff>
    </xdr:from>
    <xdr:ext cx="534377" cy="259045"/>
    <xdr:sp macro="" textlink="">
      <xdr:nvSpPr>
        <xdr:cNvPr id="230" name="扶助費最小値テキスト"/>
        <xdr:cNvSpPr txBox="1"/>
      </xdr:nvSpPr>
      <xdr:spPr>
        <a:xfrm>
          <a:off x="4686300" y="1642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134077</xdr:rowOff>
    </xdr:from>
    <xdr:to>
      <xdr:col>24</xdr:col>
      <xdr:colOff>152400</xdr:colOff>
      <xdr:row>95</xdr:row>
      <xdr:rowOff>134077</xdr:rowOff>
    </xdr:to>
    <xdr:cxnSp macro="">
      <xdr:nvCxnSpPr>
        <xdr:cNvPr id="231" name="直線コネクタ 230"/>
        <xdr:cNvCxnSpPr/>
      </xdr:nvCxnSpPr>
      <xdr:spPr>
        <a:xfrm>
          <a:off x="4546600" y="164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76136</xdr:rowOff>
    </xdr:from>
    <xdr:ext cx="599010" cy="259045"/>
    <xdr:sp macro="" textlink="">
      <xdr:nvSpPr>
        <xdr:cNvPr id="232" name="扶助費最大値テキスト"/>
        <xdr:cNvSpPr txBox="1"/>
      </xdr:nvSpPr>
      <xdr:spPr>
        <a:xfrm>
          <a:off x="4686300" y="1533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129459</xdr:rowOff>
    </xdr:from>
    <xdr:to>
      <xdr:col>24</xdr:col>
      <xdr:colOff>152400</xdr:colOff>
      <xdr:row>90</xdr:row>
      <xdr:rowOff>129459</xdr:rowOff>
    </xdr:to>
    <xdr:cxnSp macro="">
      <xdr:nvCxnSpPr>
        <xdr:cNvPr id="233" name="直線コネクタ 232"/>
        <xdr:cNvCxnSpPr/>
      </xdr:nvCxnSpPr>
      <xdr:spPr>
        <a:xfrm>
          <a:off x="4546600" y="15559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96974</xdr:rowOff>
    </xdr:from>
    <xdr:to>
      <xdr:col>24</xdr:col>
      <xdr:colOff>63500</xdr:colOff>
      <xdr:row>94</xdr:row>
      <xdr:rowOff>122372</xdr:rowOff>
    </xdr:to>
    <xdr:cxnSp macro="">
      <xdr:nvCxnSpPr>
        <xdr:cNvPr id="234" name="直線コネクタ 233"/>
        <xdr:cNvCxnSpPr/>
      </xdr:nvCxnSpPr>
      <xdr:spPr>
        <a:xfrm>
          <a:off x="3797300" y="16041824"/>
          <a:ext cx="838200" cy="19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44911</xdr:rowOff>
    </xdr:from>
    <xdr:ext cx="599010" cy="259045"/>
    <xdr:sp macro="" textlink="">
      <xdr:nvSpPr>
        <xdr:cNvPr id="235" name="扶助費平均値テキスト"/>
        <xdr:cNvSpPr txBox="1"/>
      </xdr:nvSpPr>
      <xdr:spPr>
        <a:xfrm>
          <a:off x="4686300" y="1581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22034</xdr:rowOff>
    </xdr:from>
    <xdr:to>
      <xdr:col>24</xdr:col>
      <xdr:colOff>114300</xdr:colOff>
      <xdr:row>93</xdr:row>
      <xdr:rowOff>123634</xdr:rowOff>
    </xdr:to>
    <xdr:sp macro="" textlink="">
      <xdr:nvSpPr>
        <xdr:cNvPr id="236" name="フローチャート: 判断 235"/>
        <xdr:cNvSpPr/>
      </xdr:nvSpPr>
      <xdr:spPr>
        <a:xfrm>
          <a:off x="4584700" y="1596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96974</xdr:rowOff>
    </xdr:from>
    <xdr:to>
      <xdr:col>19</xdr:col>
      <xdr:colOff>177800</xdr:colOff>
      <xdr:row>96</xdr:row>
      <xdr:rowOff>124453</xdr:rowOff>
    </xdr:to>
    <xdr:cxnSp macro="">
      <xdr:nvCxnSpPr>
        <xdr:cNvPr id="237" name="直線コネクタ 236"/>
        <xdr:cNvCxnSpPr/>
      </xdr:nvCxnSpPr>
      <xdr:spPr>
        <a:xfrm flipV="1">
          <a:off x="2908300" y="16041824"/>
          <a:ext cx="889000" cy="54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86249</xdr:rowOff>
    </xdr:from>
    <xdr:to>
      <xdr:col>20</xdr:col>
      <xdr:colOff>38100</xdr:colOff>
      <xdr:row>92</xdr:row>
      <xdr:rowOff>16399</xdr:rowOff>
    </xdr:to>
    <xdr:sp macro="" textlink="">
      <xdr:nvSpPr>
        <xdr:cNvPr id="238" name="フローチャート: 判断 237"/>
        <xdr:cNvSpPr/>
      </xdr:nvSpPr>
      <xdr:spPr>
        <a:xfrm>
          <a:off x="3746500" y="1568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32926</xdr:rowOff>
    </xdr:from>
    <xdr:ext cx="599010" cy="259045"/>
    <xdr:sp macro="" textlink="">
      <xdr:nvSpPr>
        <xdr:cNvPr id="239" name="テキスト ボックス 238"/>
        <xdr:cNvSpPr txBox="1"/>
      </xdr:nvSpPr>
      <xdr:spPr>
        <a:xfrm>
          <a:off x="3497795" y="1546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124453</xdr:rowOff>
    </xdr:from>
    <xdr:to>
      <xdr:col>15</xdr:col>
      <xdr:colOff>50800</xdr:colOff>
      <xdr:row>97</xdr:row>
      <xdr:rowOff>97958</xdr:rowOff>
    </xdr:to>
    <xdr:cxnSp macro="">
      <xdr:nvCxnSpPr>
        <xdr:cNvPr id="240" name="直線コネクタ 239"/>
        <xdr:cNvCxnSpPr/>
      </xdr:nvCxnSpPr>
      <xdr:spPr>
        <a:xfrm flipV="1">
          <a:off x="2019300" y="16583653"/>
          <a:ext cx="889000" cy="14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111074</xdr:rowOff>
    </xdr:from>
    <xdr:to>
      <xdr:col>15</xdr:col>
      <xdr:colOff>101600</xdr:colOff>
      <xdr:row>95</xdr:row>
      <xdr:rowOff>41224</xdr:rowOff>
    </xdr:to>
    <xdr:sp macro="" textlink="">
      <xdr:nvSpPr>
        <xdr:cNvPr id="241" name="フローチャート: 判断 240"/>
        <xdr:cNvSpPr/>
      </xdr:nvSpPr>
      <xdr:spPr>
        <a:xfrm>
          <a:off x="2857500" y="1622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57751</xdr:rowOff>
    </xdr:from>
    <xdr:ext cx="534377" cy="259045"/>
    <xdr:sp macro="" textlink="">
      <xdr:nvSpPr>
        <xdr:cNvPr id="242" name="テキスト ボックス 241"/>
        <xdr:cNvSpPr txBox="1"/>
      </xdr:nvSpPr>
      <xdr:spPr>
        <a:xfrm>
          <a:off x="2641111" y="1600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97958</xdr:rowOff>
    </xdr:from>
    <xdr:to>
      <xdr:col>10</xdr:col>
      <xdr:colOff>114300</xdr:colOff>
      <xdr:row>97</xdr:row>
      <xdr:rowOff>106645</xdr:rowOff>
    </xdr:to>
    <xdr:cxnSp macro="">
      <xdr:nvCxnSpPr>
        <xdr:cNvPr id="243" name="直線コネクタ 242"/>
        <xdr:cNvCxnSpPr/>
      </xdr:nvCxnSpPr>
      <xdr:spPr>
        <a:xfrm flipV="1">
          <a:off x="1130300" y="1672860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27246</xdr:rowOff>
    </xdr:from>
    <xdr:to>
      <xdr:col>10</xdr:col>
      <xdr:colOff>165100</xdr:colOff>
      <xdr:row>95</xdr:row>
      <xdr:rowOff>128846</xdr:rowOff>
    </xdr:to>
    <xdr:sp macro="" textlink="">
      <xdr:nvSpPr>
        <xdr:cNvPr id="244" name="フローチャート: 判断 243"/>
        <xdr:cNvSpPr/>
      </xdr:nvSpPr>
      <xdr:spPr>
        <a:xfrm>
          <a:off x="1968500" y="1631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145373</xdr:rowOff>
    </xdr:from>
    <xdr:ext cx="534377" cy="259045"/>
    <xdr:sp macro="" textlink="">
      <xdr:nvSpPr>
        <xdr:cNvPr id="245" name="テキスト ボックス 244"/>
        <xdr:cNvSpPr txBox="1"/>
      </xdr:nvSpPr>
      <xdr:spPr>
        <a:xfrm>
          <a:off x="1752111" y="1609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151011</xdr:rowOff>
    </xdr:from>
    <xdr:to>
      <xdr:col>6</xdr:col>
      <xdr:colOff>38100</xdr:colOff>
      <xdr:row>96</xdr:row>
      <xdr:rowOff>81161</xdr:rowOff>
    </xdr:to>
    <xdr:sp macro="" textlink="">
      <xdr:nvSpPr>
        <xdr:cNvPr id="246" name="フローチャート: 判断 245"/>
        <xdr:cNvSpPr/>
      </xdr:nvSpPr>
      <xdr:spPr>
        <a:xfrm>
          <a:off x="1079500" y="1643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97688</xdr:rowOff>
    </xdr:from>
    <xdr:ext cx="534377" cy="259045"/>
    <xdr:sp macro="" textlink="">
      <xdr:nvSpPr>
        <xdr:cNvPr id="247" name="テキスト ボックス 246"/>
        <xdr:cNvSpPr txBox="1"/>
      </xdr:nvSpPr>
      <xdr:spPr>
        <a:xfrm>
          <a:off x="863111" y="1621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71572</xdr:rowOff>
    </xdr:from>
    <xdr:to>
      <xdr:col>24</xdr:col>
      <xdr:colOff>114300</xdr:colOff>
      <xdr:row>95</xdr:row>
      <xdr:rowOff>1722</xdr:rowOff>
    </xdr:to>
    <xdr:sp macro="" textlink="">
      <xdr:nvSpPr>
        <xdr:cNvPr id="253" name="楕円 252"/>
        <xdr:cNvSpPr/>
      </xdr:nvSpPr>
      <xdr:spPr>
        <a:xfrm>
          <a:off x="4584700" y="161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49999</xdr:rowOff>
    </xdr:from>
    <xdr:ext cx="534377" cy="259045"/>
    <xdr:sp macro="" textlink="">
      <xdr:nvSpPr>
        <xdr:cNvPr id="254" name="扶助費該当値テキスト"/>
        <xdr:cNvSpPr txBox="1"/>
      </xdr:nvSpPr>
      <xdr:spPr>
        <a:xfrm>
          <a:off x="4686300" y="1616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46174</xdr:rowOff>
    </xdr:from>
    <xdr:to>
      <xdr:col>20</xdr:col>
      <xdr:colOff>38100</xdr:colOff>
      <xdr:row>93</xdr:row>
      <xdr:rowOff>147774</xdr:rowOff>
    </xdr:to>
    <xdr:sp macro="" textlink="">
      <xdr:nvSpPr>
        <xdr:cNvPr id="255" name="楕円 254"/>
        <xdr:cNvSpPr/>
      </xdr:nvSpPr>
      <xdr:spPr>
        <a:xfrm>
          <a:off x="3746500" y="159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138901</xdr:rowOff>
    </xdr:from>
    <xdr:ext cx="534377" cy="259045"/>
    <xdr:sp macro="" textlink="">
      <xdr:nvSpPr>
        <xdr:cNvPr id="256" name="テキスト ボックス 255"/>
        <xdr:cNvSpPr txBox="1"/>
      </xdr:nvSpPr>
      <xdr:spPr>
        <a:xfrm>
          <a:off x="3530111" y="1608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73653</xdr:rowOff>
    </xdr:from>
    <xdr:to>
      <xdr:col>15</xdr:col>
      <xdr:colOff>101600</xdr:colOff>
      <xdr:row>97</xdr:row>
      <xdr:rowOff>3803</xdr:rowOff>
    </xdr:to>
    <xdr:sp macro="" textlink="">
      <xdr:nvSpPr>
        <xdr:cNvPr id="257" name="楕円 256"/>
        <xdr:cNvSpPr/>
      </xdr:nvSpPr>
      <xdr:spPr>
        <a:xfrm>
          <a:off x="2857500" y="1653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166380</xdr:rowOff>
    </xdr:from>
    <xdr:ext cx="534377" cy="259045"/>
    <xdr:sp macro="" textlink="">
      <xdr:nvSpPr>
        <xdr:cNvPr id="258" name="テキスト ボックス 257"/>
        <xdr:cNvSpPr txBox="1"/>
      </xdr:nvSpPr>
      <xdr:spPr>
        <a:xfrm>
          <a:off x="2641111" y="1662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47158</xdr:rowOff>
    </xdr:from>
    <xdr:to>
      <xdr:col>10</xdr:col>
      <xdr:colOff>165100</xdr:colOff>
      <xdr:row>97</xdr:row>
      <xdr:rowOff>148758</xdr:rowOff>
    </xdr:to>
    <xdr:sp macro="" textlink="">
      <xdr:nvSpPr>
        <xdr:cNvPr id="259" name="楕円 258"/>
        <xdr:cNvSpPr/>
      </xdr:nvSpPr>
      <xdr:spPr>
        <a:xfrm>
          <a:off x="1968500" y="1667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139885</xdr:rowOff>
    </xdr:from>
    <xdr:ext cx="534377" cy="259045"/>
    <xdr:sp macro="" textlink="">
      <xdr:nvSpPr>
        <xdr:cNvPr id="260" name="テキスト ボックス 259"/>
        <xdr:cNvSpPr txBox="1"/>
      </xdr:nvSpPr>
      <xdr:spPr>
        <a:xfrm>
          <a:off x="1752111" y="1677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55845</xdr:rowOff>
    </xdr:from>
    <xdr:to>
      <xdr:col>6</xdr:col>
      <xdr:colOff>38100</xdr:colOff>
      <xdr:row>97</xdr:row>
      <xdr:rowOff>157445</xdr:rowOff>
    </xdr:to>
    <xdr:sp macro="" textlink="">
      <xdr:nvSpPr>
        <xdr:cNvPr id="261" name="楕円 260"/>
        <xdr:cNvSpPr/>
      </xdr:nvSpPr>
      <xdr:spPr>
        <a:xfrm>
          <a:off x="1079500" y="1668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148572</xdr:rowOff>
    </xdr:from>
    <xdr:ext cx="534377" cy="259045"/>
    <xdr:sp macro="" textlink="">
      <xdr:nvSpPr>
        <xdr:cNvPr id="262" name="テキスト ボックス 261"/>
        <xdr:cNvSpPr txBox="1"/>
      </xdr:nvSpPr>
      <xdr:spPr>
        <a:xfrm>
          <a:off x="863111" y="1677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67778</xdr:rowOff>
    </xdr:from>
    <xdr:to>
      <xdr:col>54</xdr:col>
      <xdr:colOff>189865</xdr:colOff>
      <xdr:row>38</xdr:row>
      <xdr:rowOff>25162</xdr:rowOff>
    </xdr:to>
    <xdr:cxnSp macro="">
      <xdr:nvCxnSpPr>
        <xdr:cNvPr id="284" name="直線コネクタ 283"/>
        <xdr:cNvCxnSpPr/>
      </xdr:nvCxnSpPr>
      <xdr:spPr>
        <a:xfrm flipV="1">
          <a:off x="10475595" y="5211278"/>
          <a:ext cx="1270" cy="132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28989</xdr:rowOff>
    </xdr:from>
    <xdr:ext cx="534377" cy="259045"/>
    <xdr:sp macro="" textlink="">
      <xdr:nvSpPr>
        <xdr:cNvPr id="285" name="補助費等最小値テキスト"/>
        <xdr:cNvSpPr txBox="1"/>
      </xdr:nvSpPr>
      <xdr:spPr>
        <a:xfrm>
          <a:off x="10528300" y="654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25162</xdr:rowOff>
    </xdr:from>
    <xdr:to>
      <xdr:col>55</xdr:col>
      <xdr:colOff>88900</xdr:colOff>
      <xdr:row>38</xdr:row>
      <xdr:rowOff>25162</xdr:rowOff>
    </xdr:to>
    <xdr:cxnSp macro="">
      <xdr:nvCxnSpPr>
        <xdr:cNvPr id="286" name="直線コネクタ 285"/>
        <xdr:cNvCxnSpPr/>
      </xdr:nvCxnSpPr>
      <xdr:spPr>
        <a:xfrm>
          <a:off x="10388600" y="654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14455</xdr:rowOff>
    </xdr:from>
    <xdr:ext cx="599010" cy="259045"/>
    <xdr:sp macro="" textlink="">
      <xdr:nvSpPr>
        <xdr:cNvPr id="287" name="補助費等最大値テキスト"/>
        <xdr:cNvSpPr txBox="1"/>
      </xdr:nvSpPr>
      <xdr:spPr>
        <a:xfrm>
          <a:off x="10528300" y="498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67778</xdr:rowOff>
    </xdr:from>
    <xdr:to>
      <xdr:col>55</xdr:col>
      <xdr:colOff>88900</xdr:colOff>
      <xdr:row>30</xdr:row>
      <xdr:rowOff>67778</xdr:rowOff>
    </xdr:to>
    <xdr:cxnSp macro="">
      <xdr:nvCxnSpPr>
        <xdr:cNvPr id="288" name="直線コネクタ 287"/>
        <xdr:cNvCxnSpPr/>
      </xdr:nvCxnSpPr>
      <xdr:spPr>
        <a:xfrm>
          <a:off x="10388600" y="521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76771</xdr:rowOff>
    </xdr:from>
    <xdr:to>
      <xdr:col>55</xdr:col>
      <xdr:colOff>0</xdr:colOff>
      <xdr:row>37</xdr:row>
      <xdr:rowOff>97153</xdr:rowOff>
    </xdr:to>
    <xdr:cxnSp macro="">
      <xdr:nvCxnSpPr>
        <xdr:cNvPr id="289" name="直線コネクタ 288"/>
        <xdr:cNvCxnSpPr/>
      </xdr:nvCxnSpPr>
      <xdr:spPr>
        <a:xfrm flipV="1">
          <a:off x="9639300" y="6420421"/>
          <a:ext cx="838200" cy="2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38616</xdr:rowOff>
    </xdr:from>
    <xdr:ext cx="534377" cy="259045"/>
    <xdr:sp macro="" textlink="">
      <xdr:nvSpPr>
        <xdr:cNvPr id="290" name="補助費等平均値テキスト"/>
        <xdr:cNvSpPr txBox="1"/>
      </xdr:nvSpPr>
      <xdr:spPr>
        <a:xfrm>
          <a:off x="10528300" y="621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15739</xdr:rowOff>
    </xdr:from>
    <xdr:to>
      <xdr:col>55</xdr:col>
      <xdr:colOff>50800</xdr:colOff>
      <xdr:row>37</xdr:row>
      <xdr:rowOff>117339</xdr:rowOff>
    </xdr:to>
    <xdr:sp macro="" textlink="">
      <xdr:nvSpPr>
        <xdr:cNvPr id="291" name="フローチャート: 判断 290"/>
        <xdr:cNvSpPr/>
      </xdr:nvSpPr>
      <xdr:spPr>
        <a:xfrm>
          <a:off x="10426700" y="635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158121</xdr:rowOff>
    </xdr:from>
    <xdr:to>
      <xdr:col>50</xdr:col>
      <xdr:colOff>114300</xdr:colOff>
      <xdr:row>37</xdr:row>
      <xdr:rowOff>97153</xdr:rowOff>
    </xdr:to>
    <xdr:cxnSp macro="">
      <xdr:nvCxnSpPr>
        <xdr:cNvPr id="292" name="直線コネクタ 291"/>
        <xdr:cNvCxnSpPr/>
      </xdr:nvCxnSpPr>
      <xdr:spPr>
        <a:xfrm>
          <a:off x="8750300" y="5987421"/>
          <a:ext cx="889000" cy="45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23721</xdr:rowOff>
    </xdr:from>
    <xdr:to>
      <xdr:col>50</xdr:col>
      <xdr:colOff>165100</xdr:colOff>
      <xdr:row>37</xdr:row>
      <xdr:rowOff>125321</xdr:rowOff>
    </xdr:to>
    <xdr:sp macro="" textlink="">
      <xdr:nvSpPr>
        <xdr:cNvPr id="293" name="フローチャート: 判断 292"/>
        <xdr:cNvSpPr/>
      </xdr:nvSpPr>
      <xdr:spPr>
        <a:xfrm>
          <a:off x="95885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141848</xdr:rowOff>
    </xdr:from>
    <xdr:ext cx="534377" cy="259045"/>
    <xdr:sp macro="" textlink="">
      <xdr:nvSpPr>
        <xdr:cNvPr id="294" name="テキスト ボックス 293"/>
        <xdr:cNvSpPr txBox="1"/>
      </xdr:nvSpPr>
      <xdr:spPr>
        <a:xfrm>
          <a:off x="9372111" y="614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158121</xdr:rowOff>
    </xdr:from>
    <xdr:to>
      <xdr:col>45</xdr:col>
      <xdr:colOff>177800</xdr:colOff>
      <xdr:row>37</xdr:row>
      <xdr:rowOff>86834</xdr:rowOff>
    </xdr:to>
    <xdr:cxnSp macro="">
      <xdr:nvCxnSpPr>
        <xdr:cNvPr id="295" name="直線コネクタ 294"/>
        <xdr:cNvCxnSpPr/>
      </xdr:nvCxnSpPr>
      <xdr:spPr>
        <a:xfrm flipV="1">
          <a:off x="7861300" y="5987421"/>
          <a:ext cx="889000" cy="44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86303</xdr:rowOff>
    </xdr:from>
    <xdr:to>
      <xdr:col>46</xdr:col>
      <xdr:colOff>38100</xdr:colOff>
      <xdr:row>35</xdr:row>
      <xdr:rowOff>16453</xdr:rowOff>
    </xdr:to>
    <xdr:sp macro="" textlink="">
      <xdr:nvSpPr>
        <xdr:cNvPr id="296" name="フローチャート: 判断 295"/>
        <xdr:cNvSpPr/>
      </xdr:nvSpPr>
      <xdr:spPr>
        <a:xfrm>
          <a:off x="8699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32980</xdr:rowOff>
    </xdr:from>
    <xdr:ext cx="599010" cy="259045"/>
    <xdr:sp macro="" textlink="">
      <xdr:nvSpPr>
        <xdr:cNvPr id="297" name="テキスト ボックス 296"/>
        <xdr:cNvSpPr txBox="1"/>
      </xdr:nvSpPr>
      <xdr:spPr>
        <a:xfrm>
          <a:off x="8450795" y="56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86834</xdr:rowOff>
    </xdr:from>
    <xdr:to>
      <xdr:col>41</xdr:col>
      <xdr:colOff>50800</xdr:colOff>
      <xdr:row>37</xdr:row>
      <xdr:rowOff>96088</xdr:rowOff>
    </xdr:to>
    <xdr:cxnSp macro="">
      <xdr:nvCxnSpPr>
        <xdr:cNvPr id="298" name="直線コネクタ 297"/>
        <xdr:cNvCxnSpPr/>
      </xdr:nvCxnSpPr>
      <xdr:spPr>
        <a:xfrm flipV="1">
          <a:off x="6972300" y="6430484"/>
          <a:ext cx="889000" cy="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74727</xdr:rowOff>
    </xdr:from>
    <xdr:to>
      <xdr:col>41</xdr:col>
      <xdr:colOff>101600</xdr:colOff>
      <xdr:row>38</xdr:row>
      <xdr:rowOff>4877</xdr:rowOff>
    </xdr:to>
    <xdr:sp macro="" textlink="">
      <xdr:nvSpPr>
        <xdr:cNvPr id="299" name="フローチャート: 判断 298"/>
        <xdr:cNvSpPr/>
      </xdr:nvSpPr>
      <xdr:spPr>
        <a:xfrm>
          <a:off x="7810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167453</xdr:rowOff>
    </xdr:from>
    <xdr:ext cx="534377" cy="259045"/>
    <xdr:sp macro="" textlink="">
      <xdr:nvSpPr>
        <xdr:cNvPr id="300" name="テキスト ボックス 299"/>
        <xdr:cNvSpPr txBox="1"/>
      </xdr:nvSpPr>
      <xdr:spPr>
        <a:xfrm>
          <a:off x="7594111" y="65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87917</xdr:rowOff>
    </xdr:from>
    <xdr:to>
      <xdr:col>36</xdr:col>
      <xdr:colOff>165100</xdr:colOff>
      <xdr:row>38</xdr:row>
      <xdr:rowOff>18067</xdr:rowOff>
    </xdr:to>
    <xdr:sp macro="" textlink="">
      <xdr:nvSpPr>
        <xdr:cNvPr id="301" name="フローチャート: 判断 300"/>
        <xdr:cNvSpPr/>
      </xdr:nvSpPr>
      <xdr:spPr>
        <a:xfrm>
          <a:off x="6921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9194</xdr:rowOff>
    </xdr:from>
    <xdr:ext cx="534377" cy="259045"/>
    <xdr:sp macro="" textlink="">
      <xdr:nvSpPr>
        <xdr:cNvPr id="302" name="テキスト ボックス 301"/>
        <xdr:cNvSpPr txBox="1"/>
      </xdr:nvSpPr>
      <xdr:spPr>
        <a:xfrm>
          <a:off x="6705111" y="652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25971</xdr:rowOff>
    </xdr:from>
    <xdr:to>
      <xdr:col>55</xdr:col>
      <xdr:colOff>50800</xdr:colOff>
      <xdr:row>37</xdr:row>
      <xdr:rowOff>127571</xdr:rowOff>
    </xdr:to>
    <xdr:sp macro="" textlink="">
      <xdr:nvSpPr>
        <xdr:cNvPr id="308" name="楕円 307"/>
        <xdr:cNvSpPr/>
      </xdr:nvSpPr>
      <xdr:spPr>
        <a:xfrm>
          <a:off x="10426700" y="636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165616</xdr:rowOff>
    </xdr:from>
    <xdr:ext cx="534377" cy="259045"/>
    <xdr:sp macro="" textlink="">
      <xdr:nvSpPr>
        <xdr:cNvPr id="309" name="補助費等該当値テキスト"/>
        <xdr:cNvSpPr txBox="1"/>
      </xdr:nvSpPr>
      <xdr:spPr>
        <a:xfrm>
          <a:off x="10528300" y="633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46353</xdr:rowOff>
    </xdr:from>
    <xdr:to>
      <xdr:col>50</xdr:col>
      <xdr:colOff>165100</xdr:colOff>
      <xdr:row>37</xdr:row>
      <xdr:rowOff>147953</xdr:rowOff>
    </xdr:to>
    <xdr:sp macro="" textlink="">
      <xdr:nvSpPr>
        <xdr:cNvPr id="310" name="楕円 309"/>
        <xdr:cNvSpPr/>
      </xdr:nvSpPr>
      <xdr:spPr>
        <a:xfrm>
          <a:off x="9588500" y="639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139080</xdr:rowOff>
    </xdr:from>
    <xdr:ext cx="534377" cy="259045"/>
    <xdr:sp macro="" textlink="">
      <xdr:nvSpPr>
        <xdr:cNvPr id="311" name="テキスト ボックス 310"/>
        <xdr:cNvSpPr txBox="1"/>
      </xdr:nvSpPr>
      <xdr:spPr>
        <a:xfrm>
          <a:off x="9372111" y="648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107321</xdr:rowOff>
    </xdr:from>
    <xdr:to>
      <xdr:col>46</xdr:col>
      <xdr:colOff>38100</xdr:colOff>
      <xdr:row>35</xdr:row>
      <xdr:rowOff>37471</xdr:rowOff>
    </xdr:to>
    <xdr:sp macro="" textlink="">
      <xdr:nvSpPr>
        <xdr:cNvPr id="312" name="楕円 311"/>
        <xdr:cNvSpPr/>
      </xdr:nvSpPr>
      <xdr:spPr>
        <a:xfrm>
          <a:off x="8699500" y="593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28598</xdr:rowOff>
    </xdr:from>
    <xdr:ext cx="599010" cy="259045"/>
    <xdr:sp macro="" textlink="">
      <xdr:nvSpPr>
        <xdr:cNvPr id="313" name="テキスト ボックス 312"/>
        <xdr:cNvSpPr txBox="1"/>
      </xdr:nvSpPr>
      <xdr:spPr>
        <a:xfrm>
          <a:off x="8450795" y="602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36034</xdr:rowOff>
    </xdr:from>
    <xdr:to>
      <xdr:col>41</xdr:col>
      <xdr:colOff>101600</xdr:colOff>
      <xdr:row>37</xdr:row>
      <xdr:rowOff>137634</xdr:rowOff>
    </xdr:to>
    <xdr:sp macro="" textlink="">
      <xdr:nvSpPr>
        <xdr:cNvPr id="314" name="楕円 313"/>
        <xdr:cNvSpPr/>
      </xdr:nvSpPr>
      <xdr:spPr>
        <a:xfrm>
          <a:off x="7810500" y="63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154161</xdr:rowOff>
    </xdr:from>
    <xdr:ext cx="534377" cy="259045"/>
    <xdr:sp macro="" textlink="">
      <xdr:nvSpPr>
        <xdr:cNvPr id="315" name="テキスト ボックス 314"/>
        <xdr:cNvSpPr txBox="1"/>
      </xdr:nvSpPr>
      <xdr:spPr>
        <a:xfrm>
          <a:off x="7594111" y="615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45288</xdr:rowOff>
    </xdr:from>
    <xdr:to>
      <xdr:col>36</xdr:col>
      <xdr:colOff>165100</xdr:colOff>
      <xdr:row>37</xdr:row>
      <xdr:rowOff>146888</xdr:rowOff>
    </xdr:to>
    <xdr:sp macro="" textlink="">
      <xdr:nvSpPr>
        <xdr:cNvPr id="316" name="楕円 315"/>
        <xdr:cNvSpPr/>
      </xdr:nvSpPr>
      <xdr:spPr>
        <a:xfrm>
          <a:off x="6921500" y="63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163415</xdr:rowOff>
    </xdr:from>
    <xdr:ext cx="534377" cy="259045"/>
    <xdr:sp macro="" textlink="">
      <xdr:nvSpPr>
        <xdr:cNvPr id="317" name="テキスト ボックス 316"/>
        <xdr:cNvSpPr txBox="1"/>
      </xdr:nvSpPr>
      <xdr:spPr>
        <a:xfrm>
          <a:off x="6705111" y="616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90189</xdr:rowOff>
    </xdr:from>
    <xdr:to>
      <xdr:col>54</xdr:col>
      <xdr:colOff>189865</xdr:colOff>
      <xdr:row>59</xdr:row>
      <xdr:rowOff>83941</xdr:rowOff>
    </xdr:to>
    <xdr:cxnSp macro="">
      <xdr:nvCxnSpPr>
        <xdr:cNvPr id="342" name="直線コネクタ 341"/>
        <xdr:cNvCxnSpPr/>
      </xdr:nvCxnSpPr>
      <xdr:spPr>
        <a:xfrm flipV="1">
          <a:off x="10475595" y="8662689"/>
          <a:ext cx="1270" cy="15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87768</xdr:rowOff>
    </xdr:from>
    <xdr:ext cx="534377" cy="259045"/>
    <xdr:sp macro="" textlink="">
      <xdr:nvSpPr>
        <xdr:cNvPr id="343" name="普通建設事業費最小値テキスト"/>
        <xdr:cNvSpPr txBox="1"/>
      </xdr:nvSpPr>
      <xdr:spPr>
        <a:xfrm>
          <a:off x="10528300" y="1020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83941</xdr:rowOff>
    </xdr:from>
    <xdr:to>
      <xdr:col>55</xdr:col>
      <xdr:colOff>88900</xdr:colOff>
      <xdr:row>59</xdr:row>
      <xdr:rowOff>83941</xdr:rowOff>
    </xdr:to>
    <xdr:cxnSp macro="">
      <xdr:nvCxnSpPr>
        <xdr:cNvPr id="344" name="直線コネクタ 343"/>
        <xdr:cNvCxnSpPr/>
      </xdr:nvCxnSpPr>
      <xdr:spPr>
        <a:xfrm>
          <a:off x="10388600" y="1019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36866</xdr:rowOff>
    </xdr:from>
    <xdr:ext cx="534377" cy="259045"/>
    <xdr:sp macro="" textlink="">
      <xdr:nvSpPr>
        <xdr:cNvPr id="345" name="普通建設事業費最大値テキスト"/>
        <xdr:cNvSpPr txBox="1"/>
      </xdr:nvSpPr>
      <xdr:spPr>
        <a:xfrm>
          <a:off x="10528300" y="84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90189</xdr:rowOff>
    </xdr:from>
    <xdr:to>
      <xdr:col>55</xdr:col>
      <xdr:colOff>88900</xdr:colOff>
      <xdr:row>50</xdr:row>
      <xdr:rowOff>90189</xdr:rowOff>
    </xdr:to>
    <xdr:cxnSp macro="">
      <xdr:nvCxnSpPr>
        <xdr:cNvPr id="346" name="直線コネクタ 345"/>
        <xdr:cNvCxnSpPr/>
      </xdr:nvCxnSpPr>
      <xdr:spPr>
        <a:xfrm>
          <a:off x="10388600" y="866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117049</xdr:rowOff>
    </xdr:from>
    <xdr:to>
      <xdr:col>55</xdr:col>
      <xdr:colOff>0</xdr:colOff>
      <xdr:row>57</xdr:row>
      <xdr:rowOff>109563</xdr:rowOff>
    </xdr:to>
    <xdr:cxnSp macro="">
      <xdr:nvCxnSpPr>
        <xdr:cNvPr id="347" name="直線コネクタ 346"/>
        <xdr:cNvCxnSpPr/>
      </xdr:nvCxnSpPr>
      <xdr:spPr>
        <a:xfrm>
          <a:off x="9639300" y="9718249"/>
          <a:ext cx="838200" cy="16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145857</xdr:rowOff>
    </xdr:from>
    <xdr:ext cx="534377" cy="259045"/>
    <xdr:sp macro="" textlink="">
      <xdr:nvSpPr>
        <xdr:cNvPr id="348" name="普通建設事業費平均値テキスト"/>
        <xdr:cNvSpPr txBox="1"/>
      </xdr:nvSpPr>
      <xdr:spPr>
        <a:xfrm>
          <a:off x="10528300" y="9404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122980</xdr:rowOff>
    </xdr:from>
    <xdr:to>
      <xdr:col>55</xdr:col>
      <xdr:colOff>50800</xdr:colOff>
      <xdr:row>56</xdr:row>
      <xdr:rowOff>53130</xdr:rowOff>
    </xdr:to>
    <xdr:sp macro="" textlink="">
      <xdr:nvSpPr>
        <xdr:cNvPr id="349" name="フローチャート: 判断 348"/>
        <xdr:cNvSpPr/>
      </xdr:nvSpPr>
      <xdr:spPr>
        <a:xfrm>
          <a:off x="10426700" y="95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118021</xdr:rowOff>
    </xdr:from>
    <xdr:to>
      <xdr:col>50</xdr:col>
      <xdr:colOff>114300</xdr:colOff>
      <xdr:row>56</xdr:row>
      <xdr:rowOff>117049</xdr:rowOff>
    </xdr:to>
    <xdr:cxnSp macro="">
      <xdr:nvCxnSpPr>
        <xdr:cNvPr id="350" name="直線コネクタ 349"/>
        <xdr:cNvCxnSpPr/>
      </xdr:nvCxnSpPr>
      <xdr:spPr>
        <a:xfrm>
          <a:off x="8750300" y="9547771"/>
          <a:ext cx="889000" cy="17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122866</xdr:rowOff>
    </xdr:from>
    <xdr:to>
      <xdr:col>50</xdr:col>
      <xdr:colOff>165100</xdr:colOff>
      <xdr:row>56</xdr:row>
      <xdr:rowOff>53016</xdr:rowOff>
    </xdr:to>
    <xdr:sp macro="" textlink="">
      <xdr:nvSpPr>
        <xdr:cNvPr id="351" name="フローチャート: 判断 350"/>
        <xdr:cNvSpPr/>
      </xdr:nvSpPr>
      <xdr:spPr>
        <a:xfrm>
          <a:off x="9588500" y="955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69543</xdr:rowOff>
    </xdr:from>
    <xdr:ext cx="534377" cy="259045"/>
    <xdr:sp macro="" textlink="">
      <xdr:nvSpPr>
        <xdr:cNvPr id="352" name="テキスト ボックス 351"/>
        <xdr:cNvSpPr txBox="1"/>
      </xdr:nvSpPr>
      <xdr:spPr>
        <a:xfrm>
          <a:off x="9372111" y="93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118021</xdr:rowOff>
    </xdr:from>
    <xdr:to>
      <xdr:col>45</xdr:col>
      <xdr:colOff>177800</xdr:colOff>
      <xdr:row>56</xdr:row>
      <xdr:rowOff>90189</xdr:rowOff>
    </xdr:to>
    <xdr:cxnSp macro="">
      <xdr:nvCxnSpPr>
        <xdr:cNvPr id="353" name="直線コネクタ 352"/>
        <xdr:cNvCxnSpPr/>
      </xdr:nvCxnSpPr>
      <xdr:spPr>
        <a:xfrm flipV="1">
          <a:off x="7861300" y="9547771"/>
          <a:ext cx="889000" cy="14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157175</xdr:rowOff>
    </xdr:from>
    <xdr:to>
      <xdr:col>46</xdr:col>
      <xdr:colOff>38100</xdr:colOff>
      <xdr:row>55</xdr:row>
      <xdr:rowOff>87325</xdr:rowOff>
    </xdr:to>
    <xdr:sp macro="" textlink="">
      <xdr:nvSpPr>
        <xdr:cNvPr id="354" name="フローチャート: 判断 353"/>
        <xdr:cNvSpPr/>
      </xdr:nvSpPr>
      <xdr:spPr>
        <a:xfrm>
          <a:off x="8699500" y="94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103852</xdr:rowOff>
    </xdr:from>
    <xdr:ext cx="534377" cy="259045"/>
    <xdr:sp macro="" textlink="">
      <xdr:nvSpPr>
        <xdr:cNvPr id="355" name="テキスト ボックス 354"/>
        <xdr:cNvSpPr txBox="1"/>
      </xdr:nvSpPr>
      <xdr:spPr>
        <a:xfrm>
          <a:off x="8483111" y="919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90189</xdr:rowOff>
    </xdr:from>
    <xdr:to>
      <xdr:col>41</xdr:col>
      <xdr:colOff>50800</xdr:colOff>
      <xdr:row>57</xdr:row>
      <xdr:rowOff>97542</xdr:rowOff>
    </xdr:to>
    <xdr:cxnSp macro="">
      <xdr:nvCxnSpPr>
        <xdr:cNvPr id="356" name="直線コネクタ 355"/>
        <xdr:cNvCxnSpPr/>
      </xdr:nvCxnSpPr>
      <xdr:spPr>
        <a:xfrm flipV="1">
          <a:off x="6972300" y="9691389"/>
          <a:ext cx="889000" cy="17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139516</xdr:rowOff>
    </xdr:from>
    <xdr:to>
      <xdr:col>41</xdr:col>
      <xdr:colOff>101600</xdr:colOff>
      <xdr:row>54</xdr:row>
      <xdr:rowOff>69666</xdr:rowOff>
    </xdr:to>
    <xdr:sp macro="" textlink="">
      <xdr:nvSpPr>
        <xdr:cNvPr id="357" name="フローチャート: 判断 356"/>
        <xdr:cNvSpPr/>
      </xdr:nvSpPr>
      <xdr:spPr>
        <a:xfrm>
          <a:off x="7810500" y="922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86193</xdr:rowOff>
    </xdr:from>
    <xdr:ext cx="534377" cy="259045"/>
    <xdr:sp macro="" textlink="">
      <xdr:nvSpPr>
        <xdr:cNvPr id="358" name="テキスト ボックス 357"/>
        <xdr:cNvSpPr txBox="1"/>
      </xdr:nvSpPr>
      <xdr:spPr>
        <a:xfrm>
          <a:off x="7594111" y="900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5042</xdr:rowOff>
    </xdr:from>
    <xdr:to>
      <xdr:col>36</xdr:col>
      <xdr:colOff>165100</xdr:colOff>
      <xdr:row>56</xdr:row>
      <xdr:rowOff>106642</xdr:rowOff>
    </xdr:to>
    <xdr:sp macro="" textlink="">
      <xdr:nvSpPr>
        <xdr:cNvPr id="359" name="フローチャート: 判断 358"/>
        <xdr:cNvSpPr/>
      </xdr:nvSpPr>
      <xdr:spPr>
        <a:xfrm>
          <a:off x="6921500" y="96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123169</xdr:rowOff>
    </xdr:from>
    <xdr:ext cx="534377" cy="259045"/>
    <xdr:sp macro="" textlink="">
      <xdr:nvSpPr>
        <xdr:cNvPr id="360" name="テキスト ボックス 359"/>
        <xdr:cNvSpPr txBox="1"/>
      </xdr:nvSpPr>
      <xdr:spPr>
        <a:xfrm>
          <a:off x="6705111" y="938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58763</xdr:rowOff>
    </xdr:from>
    <xdr:to>
      <xdr:col>55</xdr:col>
      <xdr:colOff>50800</xdr:colOff>
      <xdr:row>57</xdr:row>
      <xdr:rowOff>160363</xdr:rowOff>
    </xdr:to>
    <xdr:sp macro="" textlink="">
      <xdr:nvSpPr>
        <xdr:cNvPr id="366" name="楕円 365"/>
        <xdr:cNvSpPr/>
      </xdr:nvSpPr>
      <xdr:spPr>
        <a:xfrm>
          <a:off x="10426700" y="98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37190</xdr:rowOff>
    </xdr:from>
    <xdr:ext cx="534377" cy="259045"/>
    <xdr:sp macro="" textlink="">
      <xdr:nvSpPr>
        <xdr:cNvPr id="367" name="普通建設事業費該当値テキスト"/>
        <xdr:cNvSpPr txBox="1"/>
      </xdr:nvSpPr>
      <xdr:spPr>
        <a:xfrm>
          <a:off x="10528300" y="98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66249</xdr:rowOff>
    </xdr:from>
    <xdr:to>
      <xdr:col>50</xdr:col>
      <xdr:colOff>165100</xdr:colOff>
      <xdr:row>56</xdr:row>
      <xdr:rowOff>167849</xdr:rowOff>
    </xdr:to>
    <xdr:sp macro="" textlink="">
      <xdr:nvSpPr>
        <xdr:cNvPr id="368" name="楕円 367"/>
        <xdr:cNvSpPr/>
      </xdr:nvSpPr>
      <xdr:spPr>
        <a:xfrm>
          <a:off x="9588500" y="966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158976</xdr:rowOff>
    </xdr:from>
    <xdr:ext cx="534377" cy="259045"/>
    <xdr:sp macro="" textlink="">
      <xdr:nvSpPr>
        <xdr:cNvPr id="369" name="テキスト ボックス 368"/>
        <xdr:cNvSpPr txBox="1"/>
      </xdr:nvSpPr>
      <xdr:spPr>
        <a:xfrm>
          <a:off x="9372111" y="976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67221</xdr:rowOff>
    </xdr:from>
    <xdr:to>
      <xdr:col>46</xdr:col>
      <xdr:colOff>38100</xdr:colOff>
      <xdr:row>55</xdr:row>
      <xdr:rowOff>168821</xdr:rowOff>
    </xdr:to>
    <xdr:sp macro="" textlink="">
      <xdr:nvSpPr>
        <xdr:cNvPr id="370" name="楕円 369"/>
        <xdr:cNvSpPr/>
      </xdr:nvSpPr>
      <xdr:spPr>
        <a:xfrm>
          <a:off x="8699500" y="9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159948</xdr:rowOff>
    </xdr:from>
    <xdr:ext cx="534377" cy="259045"/>
    <xdr:sp macro="" textlink="">
      <xdr:nvSpPr>
        <xdr:cNvPr id="371" name="テキスト ボックス 370"/>
        <xdr:cNvSpPr txBox="1"/>
      </xdr:nvSpPr>
      <xdr:spPr>
        <a:xfrm>
          <a:off x="8483111" y="958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39389</xdr:rowOff>
    </xdr:from>
    <xdr:to>
      <xdr:col>41</xdr:col>
      <xdr:colOff>101600</xdr:colOff>
      <xdr:row>56</xdr:row>
      <xdr:rowOff>140989</xdr:rowOff>
    </xdr:to>
    <xdr:sp macro="" textlink="">
      <xdr:nvSpPr>
        <xdr:cNvPr id="372" name="楕円 371"/>
        <xdr:cNvSpPr/>
      </xdr:nvSpPr>
      <xdr:spPr>
        <a:xfrm>
          <a:off x="7810500" y="96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132116</xdr:rowOff>
    </xdr:from>
    <xdr:ext cx="534377" cy="259045"/>
    <xdr:sp macro="" textlink="">
      <xdr:nvSpPr>
        <xdr:cNvPr id="373" name="テキスト ボックス 372"/>
        <xdr:cNvSpPr txBox="1"/>
      </xdr:nvSpPr>
      <xdr:spPr>
        <a:xfrm>
          <a:off x="7594111" y="973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46742</xdr:rowOff>
    </xdr:from>
    <xdr:to>
      <xdr:col>36</xdr:col>
      <xdr:colOff>165100</xdr:colOff>
      <xdr:row>57</xdr:row>
      <xdr:rowOff>148342</xdr:rowOff>
    </xdr:to>
    <xdr:sp macro="" textlink="">
      <xdr:nvSpPr>
        <xdr:cNvPr id="374" name="楕円 373"/>
        <xdr:cNvSpPr/>
      </xdr:nvSpPr>
      <xdr:spPr>
        <a:xfrm>
          <a:off x="6921500" y="9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139469</xdr:rowOff>
    </xdr:from>
    <xdr:ext cx="534377" cy="259045"/>
    <xdr:sp macro="" textlink="">
      <xdr:nvSpPr>
        <xdr:cNvPr id="375" name="テキスト ボックス 374"/>
        <xdr:cNvSpPr txBox="1"/>
      </xdr:nvSpPr>
      <xdr:spPr>
        <a:xfrm>
          <a:off x="6705111" y="991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72949</xdr:rowOff>
    </xdr:from>
    <xdr:to>
      <xdr:col>54</xdr:col>
      <xdr:colOff>189865</xdr:colOff>
      <xdr:row>79</xdr:row>
      <xdr:rowOff>43174</xdr:rowOff>
    </xdr:to>
    <xdr:cxnSp macro="">
      <xdr:nvCxnSpPr>
        <xdr:cNvPr id="399" name="直線コネクタ 398"/>
        <xdr:cNvCxnSpPr/>
      </xdr:nvCxnSpPr>
      <xdr:spPr>
        <a:xfrm flipV="1">
          <a:off x="10475595" y="12245899"/>
          <a:ext cx="1270" cy="1341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47001</xdr:rowOff>
    </xdr:from>
    <xdr:ext cx="313932" cy="259045"/>
    <xdr:sp macro="" textlink="">
      <xdr:nvSpPr>
        <xdr:cNvPr id="400" name="普通建設事業費 （ うち新規整備　）最小値テキスト"/>
        <xdr:cNvSpPr txBox="1"/>
      </xdr:nvSpPr>
      <xdr:spPr>
        <a:xfrm>
          <a:off x="10528300" y="135915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43174</xdr:rowOff>
    </xdr:from>
    <xdr:to>
      <xdr:col>55</xdr:col>
      <xdr:colOff>88900</xdr:colOff>
      <xdr:row>79</xdr:row>
      <xdr:rowOff>43174</xdr:rowOff>
    </xdr:to>
    <xdr:cxnSp macro="">
      <xdr:nvCxnSpPr>
        <xdr:cNvPr id="401" name="直線コネクタ 400"/>
        <xdr:cNvCxnSpPr/>
      </xdr:nvCxnSpPr>
      <xdr:spPr>
        <a:xfrm>
          <a:off x="10388600" y="1358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19626</xdr:rowOff>
    </xdr:from>
    <xdr:ext cx="534377" cy="259045"/>
    <xdr:sp macro="" textlink="">
      <xdr:nvSpPr>
        <xdr:cNvPr id="402" name="普通建設事業費 （ うち新規整備　）最大値テキスト"/>
        <xdr:cNvSpPr txBox="1"/>
      </xdr:nvSpPr>
      <xdr:spPr>
        <a:xfrm>
          <a:off x="10528300" y="120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72949</xdr:rowOff>
    </xdr:from>
    <xdr:to>
      <xdr:col>55</xdr:col>
      <xdr:colOff>88900</xdr:colOff>
      <xdr:row>71</xdr:row>
      <xdr:rowOff>72949</xdr:rowOff>
    </xdr:to>
    <xdr:cxnSp macro="">
      <xdr:nvCxnSpPr>
        <xdr:cNvPr id="403" name="直線コネクタ 402"/>
        <xdr:cNvCxnSpPr/>
      </xdr:nvCxnSpPr>
      <xdr:spPr>
        <a:xfrm>
          <a:off x="10388600" y="1224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116287</xdr:rowOff>
    </xdr:from>
    <xdr:to>
      <xdr:col>55</xdr:col>
      <xdr:colOff>0</xdr:colOff>
      <xdr:row>76</xdr:row>
      <xdr:rowOff>90284</xdr:rowOff>
    </xdr:to>
    <xdr:cxnSp macro="">
      <xdr:nvCxnSpPr>
        <xdr:cNvPr id="404" name="直線コネクタ 403"/>
        <xdr:cNvCxnSpPr/>
      </xdr:nvCxnSpPr>
      <xdr:spPr>
        <a:xfrm>
          <a:off x="9639300" y="12975037"/>
          <a:ext cx="838200" cy="14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118533</xdr:rowOff>
    </xdr:from>
    <xdr:ext cx="534377" cy="259045"/>
    <xdr:sp macro="" textlink="">
      <xdr:nvSpPr>
        <xdr:cNvPr id="405" name="普通建設事業費 （ うち新規整備　）平均値テキスト"/>
        <xdr:cNvSpPr txBox="1"/>
      </xdr:nvSpPr>
      <xdr:spPr>
        <a:xfrm>
          <a:off x="10528300" y="13320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140106</xdr:rowOff>
    </xdr:from>
    <xdr:to>
      <xdr:col>55</xdr:col>
      <xdr:colOff>50800</xdr:colOff>
      <xdr:row>78</xdr:row>
      <xdr:rowOff>70256</xdr:rowOff>
    </xdr:to>
    <xdr:sp macro="" textlink="">
      <xdr:nvSpPr>
        <xdr:cNvPr id="406" name="フローチャート: 判断 405"/>
        <xdr:cNvSpPr/>
      </xdr:nvSpPr>
      <xdr:spPr>
        <a:xfrm>
          <a:off x="10426700" y="1334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42011</xdr:rowOff>
    </xdr:from>
    <xdr:to>
      <xdr:col>50</xdr:col>
      <xdr:colOff>114300</xdr:colOff>
      <xdr:row>75</xdr:row>
      <xdr:rowOff>116287</xdr:rowOff>
    </xdr:to>
    <xdr:cxnSp macro="">
      <xdr:nvCxnSpPr>
        <xdr:cNvPr id="407" name="直線コネクタ 406"/>
        <xdr:cNvCxnSpPr/>
      </xdr:nvCxnSpPr>
      <xdr:spPr>
        <a:xfrm>
          <a:off x="8750300" y="12729311"/>
          <a:ext cx="889000" cy="24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113742</xdr:rowOff>
    </xdr:from>
    <xdr:to>
      <xdr:col>50</xdr:col>
      <xdr:colOff>165100</xdr:colOff>
      <xdr:row>78</xdr:row>
      <xdr:rowOff>43892</xdr:rowOff>
    </xdr:to>
    <xdr:sp macro="" textlink="">
      <xdr:nvSpPr>
        <xdr:cNvPr id="408" name="フローチャート: 判断 407"/>
        <xdr:cNvSpPr/>
      </xdr:nvSpPr>
      <xdr:spPr>
        <a:xfrm>
          <a:off x="9588500" y="1331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35019</xdr:rowOff>
    </xdr:from>
    <xdr:ext cx="534377" cy="259045"/>
    <xdr:sp macro="" textlink="">
      <xdr:nvSpPr>
        <xdr:cNvPr id="409" name="テキスト ボックス 408"/>
        <xdr:cNvSpPr txBox="1"/>
      </xdr:nvSpPr>
      <xdr:spPr>
        <a:xfrm>
          <a:off x="9372111" y="1340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42011</xdr:rowOff>
    </xdr:from>
    <xdr:to>
      <xdr:col>45</xdr:col>
      <xdr:colOff>177800</xdr:colOff>
      <xdr:row>75</xdr:row>
      <xdr:rowOff>169323</xdr:rowOff>
    </xdr:to>
    <xdr:cxnSp macro="">
      <xdr:nvCxnSpPr>
        <xdr:cNvPr id="410" name="直線コネクタ 409"/>
        <xdr:cNvCxnSpPr/>
      </xdr:nvCxnSpPr>
      <xdr:spPr>
        <a:xfrm flipV="1">
          <a:off x="7861300" y="12729311"/>
          <a:ext cx="889000" cy="29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36074</xdr:rowOff>
    </xdr:from>
    <xdr:to>
      <xdr:col>46</xdr:col>
      <xdr:colOff>38100</xdr:colOff>
      <xdr:row>77</xdr:row>
      <xdr:rowOff>137674</xdr:rowOff>
    </xdr:to>
    <xdr:sp macro="" textlink="">
      <xdr:nvSpPr>
        <xdr:cNvPr id="411" name="フローチャート: 判断 410"/>
        <xdr:cNvSpPr/>
      </xdr:nvSpPr>
      <xdr:spPr>
        <a:xfrm>
          <a:off x="8699500" y="1323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128801</xdr:rowOff>
    </xdr:from>
    <xdr:ext cx="534377" cy="259045"/>
    <xdr:sp macro="" textlink="">
      <xdr:nvSpPr>
        <xdr:cNvPr id="412" name="テキスト ボックス 411"/>
        <xdr:cNvSpPr txBox="1"/>
      </xdr:nvSpPr>
      <xdr:spPr>
        <a:xfrm>
          <a:off x="8483111" y="1333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169323</xdr:rowOff>
    </xdr:from>
    <xdr:to>
      <xdr:col>41</xdr:col>
      <xdr:colOff>50800</xdr:colOff>
      <xdr:row>76</xdr:row>
      <xdr:rowOff>6865</xdr:rowOff>
    </xdr:to>
    <xdr:cxnSp macro="">
      <xdr:nvCxnSpPr>
        <xdr:cNvPr id="413" name="直線コネクタ 412"/>
        <xdr:cNvCxnSpPr/>
      </xdr:nvCxnSpPr>
      <xdr:spPr>
        <a:xfrm flipV="1">
          <a:off x="6972300" y="13028073"/>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46323</xdr:rowOff>
    </xdr:from>
    <xdr:to>
      <xdr:col>41</xdr:col>
      <xdr:colOff>101600</xdr:colOff>
      <xdr:row>76</xdr:row>
      <xdr:rowOff>147923</xdr:rowOff>
    </xdr:to>
    <xdr:sp macro="" textlink="">
      <xdr:nvSpPr>
        <xdr:cNvPr id="414" name="フローチャート: 判断 413"/>
        <xdr:cNvSpPr/>
      </xdr:nvSpPr>
      <xdr:spPr>
        <a:xfrm>
          <a:off x="7810500" y="1307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139050</xdr:rowOff>
    </xdr:from>
    <xdr:ext cx="534377" cy="259045"/>
    <xdr:sp macro="" textlink="">
      <xdr:nvSpPr>
        <xdr:cNvPr id="415" name="テキスト ボックス 414"/>
        <xdr:cNvSpPr txBox="1"/>
      </xdr:nvSpPr>
      <xdr:spPr>
        <a:xfrm>
          <a:off x="7594111" y="1316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92520</xdr:rowOff>
    </xdr:from>
    <xdr:to>
      <xdr:col>36</xdr:col>
      <xdr:colOff>165100</xdr:colOff>
      <xdr:row>78</xdr:row>
      <xdr:rowOff>22670</xdr:rowOff>
    </xdr:to>
    <xdr:sp macro="" textlink="">
      <xdr:nvSpPr>
        <xdr:cNvPr id="416" name="フローチャート: 判断 415"/>
        <xdr:cNvSpPr/>
      </xdr:nvSpPr>
      <xdr:spPr>
        <a:xfrm>
          <a:off x="6921500" y="132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13797</xdr:rowOff>
    </xdr:from>
    <xdr:ext cx="534377" cy="259045"/>
    <xdr:sp macro="" textlink="">
      <xdr:nvSpPr>
        <xdr:cNvPr id="417" name="テキスト ボックス 416"/>
        <xdr:cNvSpPr txBox="1"/>
      </xdr:nvSpPr>
      <xdr:spPr>
        <a:xfrm>
          <a:off x="6705111" y="133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39484</xdr:rowOff>
    </xdr:from>
    <xdr:to>
      <xdr:col>55</xdr:col>
      <xdr:colOff>50800</xdr:colOff>
      <xdr:row>76</xdr:row>
      <xdr:rowOff>141084</xdr:rowOff>
    </xdr:to>
    <xdr:sp macro="" textlink="">
      <xdr:nvSpPr>
        <xdr:cNvPr id="423" name="楕円 422"/>
        <xdr:cNvSpPr/>
      </xdr:nvSpPr>
      <xdr:spPr>
        <a:xfrm>
          <a:off x="10426700" y="130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62361</xdr:rowOff>
    </xdr:from>
    <xdr:ext cx="534377" cy="259045"/>
    <xdr:sp macro="" textlink="">
      <xdr:nvSpPr>
        <xdr:cNvPr id="424" name="普通建設事業費 （ うち新規整備　）該当値テキスト"/>
        <xdr:cNvSpPr txBox="1"/>
      </xdr:nvSpPr>
      <xdr:spPr>
        <a:xfrm>
          <a:off x="10528300" y="1292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65487</xdr:rowOff>
    </xdr:from>
    <xdr:to>
      <xdr:col>50</xdr:col>
      <xdr:colOff>165100</xdr:colOff>
      <xdr:row>75</xdr:row>
      <xdr:rowOff>167087</xdr:rowOff>
    </xdr:to>
    <xdr:sp macro="" textlink="">
      <xdr:nvSpPr>
        <xdr:cNvPr id="425" name="楕円 424"/>
        <xdr:cNvSpPr/>
      </xdr:nvSpPr>
      <xdr:spPr>
        <a:xfrm>
          <a:off x="9588500" y="1292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12164</xdr:rowOff>
    </xdr:from>
    <xdr:ext cx="534377" cy="259045"/>
    <xdr:sp macro="" textlink="">
      <xdr:nvSpPr>
        <xdr:cNvPr id="426" name="テキスト ボックス 425"/>
        <xdr:cNvSpPr txBox="1"/>
      </xdr:nvSpPr>
      <xdr:spPr>
        <a:xfrm>
          <a:off x="9372111" y="1269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162661</xdr:rowOff>
    </xdr:from>
    <xdr:to>
      <xdr:col>46</xdr:col>
      <xdr:colOff>38100</xdr:colOff>
      <xdr:row>74</xdr:row>
      <xdr:rowOff>92811</xdr:rowOff>
    </xdr:to>
    <xdr:sp macro="" textlink="">
      <xdr:nvSpPr>
        <xdr:cNvPr id="427" name="楕円 426"/>
        <xdr:cNvSpPr/>
      </xdr:nvSpPr>
      <xdr:spPr>
        <a:xfrm>
          <a:off x="8699500" y="126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109338</xdr:rowOff>
    </xdr:from>
    <xdr:ext cx="534377" cy="259045"/>
    <xdr:sp macro="" textlink="">
      <xdr:nvSpPr>
        <xdr:cNvPr id="428" name="テキスト ボックス 427"/>
        <xdr:cNvSpPr txBox="1"/>
      </xdr:nvSpPr>
      <xdr:spPr>
        <a:xfrm>
          <a:off x="8483111" y="1245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118523</xdr:rowOff>
    </xdr:from>
    <xdr:to>
      <xdr:col>41</xdr:col>
      <xdr:colOff>101600</xdr:colOff>
      <xdr:row>76</xdr:row>
      <xdr:rowOff>48673</xdr:rowOff>
    </xdr:to>
    <xdr:sp macro="" textlink="">
      <xdr:nvSpPr>
        <xdr:cNvPr id="429" name="楕円 428"/>
        <xdr:cNvSpPr/>
      </xdr:nvSpPr>
      <xdr:spPr>
        <a:xfrm>
          <a:off x="7810500" y="1297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65200</xdr:rowOff>
    </xdr:from>
    <xdr:ext cx="534377" cy="259045"/>
    <xdr:sp macro="" textlink="">
      <xdr:nvSpPr>
        <xdr:cNvPr id="430" name="テキスト ボックス 429"/>
        <xdr:cNvSpPr txBox="1"/>
      </xdr:nvSpPr>
      <xdr:spPr>
        <a:xfrm>
          <a:off x="7594111" y="1275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127515</xdr:rowOff>
    </xdr:from>
    <xdr:to>
      <xdr:col>36</xdr:col>
      <xdr:colOff>165100</xdr:colOff>
      <xdr:row>76</xdr:row>
      <xdr:rowOff>57665</xdr:rowOff>
    </xdr:to>
    <xdr:sp macro="" textlink="">
      <xdr:nvSpPr>
        <xdr:cNvPr id="431" name="楕円 430"/>
        <xdr:cNvSpPr/>
      </xdr:nvSpPr>
      <xdr:spPr>
        <a:xfrm>
          <a:off x="6921500" y="129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74192</xdr:rowOff>
    </xdr:from>
    <xdr:ext cx="534377" cy="259045"/>
    <xdr:sp macro="" textlink="">
      <xdr:nvSpPr>
        <xdr:cNvPr id="432" name="テキスト ボックス 431"/>
        <xdr:cNvSpPr txBox="1"/>
      </xdr:nvSpPr>
      <xdr:spPr>
        <a:xfrm>
          <a:off x="6705111" y="1276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151301</xdr:rowOff>
    </xdr:from>
    <xdr:to>
      <xdr:col>54</xdr:col>
      <xdr:colOff>189865</xdr:colOff>
      <xdr:row>98</xdr:row>
      <xdr:rowOff>106172</xdr:rowOff>
    </xdr:to>
    <xdr:cxnSp macro="">
      <xdr:nvCxnSpPr>
        <xdr:cNvPr id="456" name="直線コネクタ 455"/>
        <xdr:cNvCxnSpPr/>
      </xdr:nvCxnSpPr>
      <xdr:spPr>
        <a:xfrm flipV="1">
          <a:off x="10475595" y="15753251"/>
          <a:ext cx="1270" cy="1155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109999</xdr:rowOff>
    </xdr:from>
    <xdr:ext cx="469744" cy="259045"/>
    <xdr:sp macro="" textlink="">
      <xdr:nvSpPr>
        <xdr:cNvPr id="457" name="普通建設事業費 （ うち更新整備　）最小値テキスト"/>
        <xdr:cNvSpPr txBox="1"/>
      </xdr:nvSpPr>
      <xdr:spPr>
        <a:xfrm>
          <a:off x="10528300"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106172</xdr:rowOff>
    </xdr:from>
    <xdr:to>
      <xdr:col>55</xdr:col>
      <xdr:colOff>88900</xdr:colOff>
      <xdr:row>98</xdr:row>
      <xdr:rowOff>106172</xdr:rowOff>
    </xdr:to>
    <xdr:cxnSp macro="">
      <xdr:nvCxnSpPr>
        <xdr:cNvPr id="458" name="直線コネクタ 457"/>
        <xdr:cNvCxnSpPr/>
      </xdr:nvCxnSpPr>
      <xdr:spPr>
        <a:xfrm>
          <a:off x="10388600" y="1690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97978</xdr:rowOff>
    </xdr:from>
    <xdr:ext cx="534377" cy="259045"/>
    <xdr:sp macro="" textlink="">
      <xdr:nvSpPr>
        <xdr:cNvPr id="459" name="普通建設事業費 （ うち更新整備　）最大値テキスト"/>
        <xdr:cNvSpPr txBox="1"/>
      </xdr:nvSpPr>
      <xdr:spPr>
        <a:xfrm>
          <a:off x="10528300" y="15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151301</xdr:rowOff>
    </xdr:from>
    <xdr:to>
      <xdr:col>55</xdr:col>
      <xdr:colOff>88900</xdr:colOff>
      <xdr:row>91</xdr:row>
      <xdr:rowOff>151301</xdr:rowOff>
    </xdr:to>
    <xdr:cxnSp macro="">
      <xdr:nvCxnSpPr>
        <xdr:cNvPr id="460" name="直線コネクタ 459"/>
        <xdr:cNvCxnSpPr/>
      </xdr:nvCxnSpPr>
      <xdr:spPr>
        <a:xfrm>
          <a:off x="10388600" y="1575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94399</xdr:rowOff>
    </xdr:from>
    <xdr:to>
      <xdr:col>55</xdr:col>
      <xdr:colOff>0</xdr:colOff>
      <xdr:row>98</xdr:row>
      <xdr:rowOff>106172</xdr:rowOff>
    </xdr:to>
    <xdr:cxnSp macro="">
      <xdr:nvCxnSpPr>
        <xdr:cNvPr id="461" name="直線コネクタ 460"/>
        <xdr:cNvCxnSpPr/>
      </xdr:nvCxnSpPr>
      <xdr:spPr>
        <a:xfrm>
          <a:off x="9639300" y="16896499"/>
          <a:ext cx="8382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136941</xdr:rowOff>
    </xdr:from>
    <xdr:ext cx="534377" cy="259045"/>
    <xdr:sp macro="" textlink="">
      <xdr:nvSpPr>
        <xdr:cNvPr id="462" name="普通建設事業費 （ うち更新整備　）平均値テキスト"/>
        <xdr:cNvSpPr txBox="1"/>
      </xdr:nvSpPr>
      <xdr:spPr>
        <a:xfrm>
          <a:off x="10528300" y="1625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114064</xdr:rowOff>
    </xdr:from>
    <xdr:to>
      <xdr:col>55</xdr:col>
      <xdr:colOff>50800</xdr:colOff>
      <xdr:row>96</xdr:row>
      <xdr:rowOff>44214</xdr:rowOff>
    </xdr:to>
    <xdr:sp macro="" textlink="">
      <xdr:nvSpPr>
        <xdr:cNvPr id="463" name="フローチャート: 判断 462"/>
        <xdr:cNvSpPr/>
      </xdr:nvSpPr>
      <xdr:spPr>
        <a:xfrm>
          <a:off x="10426700" y="1640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94399</xdr:rowOff>
    </xdr:from>
    <xdr:to>
      <xdr:col>50</xdr:col>
      <xdr:colOff>114300</xdr:colOff>
      <xdr:row>98</xdr:row>
      <xdr:rowOff>124783</xdr:rowOff>
    </xdr:to>
    <xdr:cxnSp macro="">
      <xdr:nvCxnSpPr>
        <xdr:cNvPr id="464" name="直線コネクタ 463"/>
        <xdr:cNvCxnSpPr/>
      </xdr:nvCxnSpPr>
      <xdr:spPr>
        <a:xfrm flipV="1">
          <a:off x="8750300" y="16896499"/>
          <a:ext cx="889000" cy="3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168948</xdr:rowOff>
    </xdr:from>
    <xdr:to>
      <xdr:col>50</xdr:col>
      <xdr:colOff>165100</xdr:colOff>
      <xdr:row>96</xdr:row>
      <xdr:rowOff>99098</xdr:rowOff>
    </xdr:to>
    <xdr:sp macro="" textlink="">
      <xdr:nvSpPr>
        <xdr:cNvPr id="465" name="フローチャート: 判断 464"/>
        <xdr:cNvSpPr/>
      </xdr:nvSpPr>
      <xdr:spPr>
        <a:xfrm>
          <a:off x="95885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115625</xdr:rowOff>
    </xdr:from>
    <xdr:ext cx="534377" cy="259045"/>
    <xdr:sp macro="" textlink="">
      <xdr:nvSpPr>
        <xdr:cNvPr id="466" name="テキスト ボックス 465"/>
        <xdr:cNvSpPr txBox="1"/>
      </xdr:nvSpPr>
      <xdr:spPr>
        <a:xfrm>
          <a:off x="9372111" y="162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157398</xdr:rowOff>
    </xdr:from>
    <xdr:to>
      <xdr:col>45</xdr:col>
      <xdr:colOff>177800</xdr:colOff>
      <xdr:row>98</xdr:row>
      <xdr:rowOff>124783</xdr:rowOff>
    </xdr:to>
    <xdr:cxnSp macro="">
      <xdr:nvCxnSpPr>
        <xdr:cNvPr id="467" name="直線コネクタ 466"/>
        <xdr:cNvCxnSpPr/>
      </xdr:nvCxnSpPr>
      <xdr:spPr>
        <a:xfrm>
          <a:off x="7861300" y="16788048"/>
          <a:ext cx="889000" cy="13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77451</xdr:rowOff>
    </xdr:from>
    <xdr:to>
      <xdr:col>46</xdr:col>
      <xdr:colOff>38100</xdr:colOff>
      <xdr:row>96</xdr:row>
      <xdr:rowOff>7601</xdr:rowOff>
    </xdr:to>
    <xdr:sp macro="" textlink="">
      <xdr:nvSpPr>
        <xdr:cNvPr id="468" name="フローチャート: 判断 467"/>
        <xdr:cNvSpPr/>
      </xdr:nvSpPr>
      <xdr:spPr>
        <a:xfrm>
          <a:off x="8699500" y="163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24128</xdr:rowOff>
    </xdr:from>
    <xdr:ext cx="534377" cy="259045"/>
    <xdr:sp macro="" textlink="">
      <xdr:nvSpPr>
        <xdr:cNvPr id="469" name="テキスト ボックス 468"/>
        <xdr:cNvSpPr txBox="1"/>
      </xdr:nvSpPr>
      <xdr:spPr>
        <a:xfrm>
          <a:off x="8483111" y="1614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157398</xdr:rowOff>
    </xdr:from>
    <xdr:to>
      <xdr:col>41</xdr:col>
      <xdr:colOff>50800</xdr:colOff>
      <xdr:row>98</xdr:row>
      <xdr:rowOff>142957</xdr:rowOff>
    </xdr:to>
    <xdr:cxnSp macro="">
      <xdr:nvCxnSpPr>
        <xdr:cNvPr id="470" name="直線コネクタ 469"/>
        <xdr:cNvCxnSpPr/>
      </xdr:nvCxnSpPr>
      <xdr:spPr>
        <a:xfrm flipV="1">
          <a:off x="6972300" y="16788048"/>
          <a:ext cx="889000" cy="15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156851</xdr:rowOff>
    </xdr:from>
    <xdr:to>
      <xdr:col>41</xdr:col>
      <xdr:colOff>101600</xdr:colOff>
      <xdr:row>96</xdr:row>
      <xdr:rowOff>87001</xdr:rowOff>
    </xdr:to>
    <xdr:sp macro="" textlink="">
      <xdr:nvSpPr>
        <xdr:cNvPr id="471" name="フローチャート: 判断 470"/>
        <xdr:cNvSpPr/>
      </xdr:nvSpPr>
      <xdr:spPr>
        <a:xfrm>
          <a:off x="78105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103528</xdr:rowOff>
    </xdr:from>
    <xdr:ext cx="534377" cy="259045"/>
    <xdr:sp macro="" textlink="">
      <xdr:nvSpPr>
        <xdr:cNvPr id="472" name="テキスト ボックス 471"/>
        <xdr:cNvSpPr txBox="1"/>
      </xdr:nvSpPr>
      <xdr:spPr>
        <a:xfrm>
          <a:off x="7594111" y="162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76079</xdr:rowOff>
    </xdr:from>
    <xdr:to>
      <xdr:col>36</xdr:col>
      <xdr:colOff>165100</xdr:colOff>
      <xdr:row>97</xdr:row>
      <xdr:rowOff>6229</xdr:rowOff>
    </xdr:to>
    <xdr:sp macro="" textlink="">
      <xdr:nvSpPr>
        <xdr:cNvPr id="473" name="フローチャート: 判断 472"/>
        <xdr:cNvSpPr/>
      </xdr:nvSpPr>
      <xdr:spPr>
        <a:xfrm>
          <a:off x="6921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22756</xdr:rowOff>
    </xdr:from>
    <xdr:ext cx="534377" cy="259045"/>
    <xdr:sp macro="" textlink="">
      <xdr:nvSpPr>
        <xdr:cNvPr id="474" name="テキスト ボックス 473"/>
        <xdr:cNvSpPr txBox="1"/>
      </xdr:nvSpPr>
      <xdr:spPr>
        <a:xfrm>
          <a:off x="6705111" y="16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55372</xdr:rowOff>
    </xdr:from>
    <xdr:to>
      <xdr:col>55</xdr:col>
      <xdr:colOff>50800</xdr:colOff>
      <xdr:row>98</xdr:row>
      <xdr:rowOff>156972</xdr:rowOff>
    </xdr:to>
    <xdr:sp macro="" textlink="">
      <xdr:nvSpPr>
        <xdr:cNvPr id="480" name="楕円 479"/>
        <xdr:cNvSpPr/>
      </xdr:nvSpPr>
      <xdr:spPr>
        <a:xfrm>
          <a:off x="10426700" y="1685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141749</xdr:rowOff>
    </xdr:from>
    <xdr:ext cx="469744" cy="259045"/>
    <xdr:sp macro="" textlink="">
      <xdr:nvSpPr>
        <xdr:cNvPr id="481" name="普通建設事業費 （ うち更新整備　）該当値テキスト"/>
        <xdr:cNvSpPr txBox="1"/>
      </xdr:nvSpPr>
      <xdr:spPr>
        <a:xfrm>
          <a:off x="10528300" y="1677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43599</xdr:rowOff>
    </xdr:from>
    <xdr:to>
      <xdr:col>50</xdr:col>
      <xdr:colOff>165100</xdr:colOff>
      <xdr:row>98</xdr:row>
      <xdr:rowOff>145199</xdr:rowOff>
    </xdr:to>
    <xdr:sp macro="" textlink="">
      <xdr:nvSpPr>
        <xdr:cNvPr id="482" name="楕円 481"/>
        <xdr:cNvSpPr/>
      </xdr:nvSpPr>
      <xdr:spPr>
        <a:xfrm>
          <a:off x="9588500" y="1684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136326</xdr:rowOff>
    </xdr:from>
    <xdr:ext cx="469744" cy="259045"/>
    <xdr:sp macro="" textlink="">
      <xdr:nvSpPr>
        <xdr:cNvPr id="483" name="テキスト ボックス 482"/>
        <xdr:cNvSpPr txBox="1"/>
      </xdr:nvSpPr>
      <xdr:spPr>
        <a:xfrm>
          <a:off x="9404428" y="1693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73983</xdr:rowOff>
    </xdr:from>
    <xdr:to>
      <xdr:col>46</xdr:col>
      <xdr:colOff>38100</xdr:colOff>
      <xdr:row>99</xdr:row>
      <xdr:rowOff>4133</xdr:rowOff>
    </xdr:to>
    <xdr:sp macro="" textlink="">
      <xdr:nvSpPr>
        <xdr:cNvPr id="484" name="楕円 483"/>
        <xdr:cNvSpPr/>
      </xdr:nvSpPr>
      <xdr:spPr>
        <a:xfrm>
          <a:off x="8699500" y="1687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166710</xdr:rowOff>
    </xdr:from>
    <xdr:ext cx="469744" cy="259045"/>
    <xdr:sp macro="" textlink="">
      <xdr:nvSpPr>
        <xdr:cNvPr id="485" name="テキスト ボックス 484"/>
        <xdr:cNvSpPr txBox="1"/>
      </xdr:nvSpPr>
      <xdr:spPr>
        <a:xfrm>
          <a:off x="8515428" y="1696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106598</xdr:rowOff>
    </xdr:from>
    <xdr:to>
      <xdr:col>41</xdr:col>
      <xdr:colOff>101600</xdr:colOff>
      <xdr:row>98</xdr:row>
      <xdr:rowOff>36748</xdr:rowOff>
    </xdr:to>
    <xdr:sp macro="" textlink="">
      <xdr:nvSpPr>
        <xdr:cNvPr id="486" name="楕円 485"/>
        <xdr:cNvSpPr/>
      </xdr:nvSpPr>
      <xdr:spPr>
        <a:xfrm>
          <a:off x="7810500" y="167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27875</xdr:rowOff>
    </xdr:from>
    <xdr:ext cx="534377" cy="259045"/>
    <xdr:sp macro="" textlink="">
      <xdr:nvSpPr>
        <xdr:cNvPr id="487" name="テキスト ボックス 486"/>
        <xdr:cNvSpPr txBox="1"/>
      </xdr:nvSpPr>
      <xdr:spPr>
        <a:xfrm>
          <a:off x="7594111" y="1682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92157</xdr:rowOff>
    </xdr:from>
    <xdr:to>
      <xdr:col>36</xdr:col>
      <xdr:colOff>165100</xdr:colOff>
      <xdr:row>99</xdr:row>
      <xdr:rowOff>22307</xdr:rowOff>
    </xdr:to>
    <xdr:sp macro="" textlink="">
      <xdr:nvSpPr>
        <xdr:cNvPr id="488" name="楕円 487"/>
        <xdr:cNvSpPr/>
      </xdr:nvSpPr>
      <xdr:spPr>
        <a:xfrm>
          <a:off x="6921500" y="1689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13434</xdr:rowOff>
    </xdr:from>
    <xdr:ext cx="469744" cy="259045"/>
    <xdr:sp macro="" textlink="">
      <xdr:nvSpPr>
        <xdr:cNvPr id="489" name="テキスト ボックス 488"/>
        <xdr:cNvSpPr txBox="1"/>
      </xdr:nvSpPr>
      <xdr:spPr>
        <a:xfrm>
          <a:off x="6737428" y="169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3" name="テキスト ボックス 502"/>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76378</xdr:rowOff>
    </xdr:from>
    <xdr:to>
      <xdr:col>85</xdr:col>
      <xdr:colOff>126364</xdr:colOff>
      <xdr:row>39</xdr:row>
      <xdr:rowOff>44450</xdr:rowOff>
    </xdr:to>
    <xdr:cxnSp macro="">
      <xdr:nvCxnSpPr>
        <xdr:cNvPr id="513" name="直線コネクタ 512"/>
        <xdr:cNvCxnSpPr/>
      </xdr:nvCxnSpPr>
      <xdr:spPr>
        <a:xfrm flipV="1">
          <a:off x="16317595" y="5219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23055</xdr:rowOff>
    </xdr:from>
    <xdr:ext cx="534377" cy="259045"/>
    <xdr:sp macro="" textlink="">
      <xdr:nvSpPr>
        <xdr:cNvPr id="516" name="災害復旧事業費最大値テキスト"/>
        <xdr:cNvSpPr txBox="1"/>
      </xdr:nvSpPr>
      <xdr:spPr>
        <a:xfrm>
          <a:off x="16370300" y="49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76378</xdr:rowOff>
    </xdr:from>
    <xdr:to>
      <xdr:col>86</xdr:col>
      <xdr:colOff>25400</xdr:colOff>
      <xdr:row>30</xdr:row>
      <xdr:rowOff>76378</xdr:rowOff>
    </xdr:to>
    <xdr:cxnSp macro="">
      <xdr:nvCxnSpPr>
        <xdr:cNvPr id="517" name="直線コネクタ 516"/>
        <xdr:cNvCxnSpPr/>
      </xdr:nvCxnSpPr>
      <xdr:spPr>
        <a:xfrm>
          <a:off x="16230600" y="5219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29896</xdr:rowOff>
    </xdr:from>
    <xdr:to>
      <xdr:col>85</xdr:col>
      <xdr:colOff>127000</xdr:colOff>
      <xdr:row>39</xdr:row>
      <xdr:rowOff>44450</xdr:rowOff>
    </xdr:to>
    <xdr:cxnSp macro="">
      <xdr:nvCxnSpPr>
        <xdr:cNvPr id="518" name="直線コネクタ 517"/>
        <xdr:cNvCxnSpPr/>
      </xdr:nvCxnSpPr>
      <xdr:spPr>
        <a:xfrm flipV="1">
          <a:off x="15481300" y="6716446"/>
          <a:ext cx="8382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59275</xdr:rowOff>
    </xdr:from>
    <xdr:ext cx="469744" cy="259045"/>
    <xdr:sp macro="" textlink="">
      <xdr:nvSpPr>
        <xdr:cNvPr id="519" name="災害復旧事業費平均値テキスト"/>
        <xdr:cNvSpPr txBox="1"/>
      </xdr:nvSpPr>
      <xdr:spPr>
        <a:xfrm>
          <a:off x="16370300" y="6402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36399</xdr:rowOff>
    </xdr:from>
    <xdr:to>
      <xdr:col>85</xdr:col>
      <xdr:colOff>177800</xdr:colOff>
      <xdr:row>38</xdr:row>
      <xdr:rowOff>137999</xdr:rowOff>
    </xdr:to>
    <xdr:sp macro="" textlink="">
      <xdr:nvSpPr>
        <xdr:cNvPr id="520" name="フローチャート: 判断 519"/>
        <xdr:cNvSpPr/>
      </xdr:nvSpPr>
      <xdr:spPr>
        <a:xfrm>
          <a:off x="16268700" y="655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159817</xdr:rowOff>
    </xdr:from>
    <xdr:to>
      <xdr:col>81</xdr:col>
      <xdr:colOff>50800</xdr:colOff>
      <xdr:row>39</xdr:row>
      <xdr:rowOff>44450</xdr:rowOff>
    </xdr:to>
    <xdr:cxnSp macro="">
      <xdr:nvCxnSpPr>
        <xdr:cNvPr id="521" name="直線コネクタ 520"/>
        <xdr:cNvCxnSpPr/>
      </xdr:nvCxnSpPr>
      <xdr:spPr>
        <a:xfrm>
          <a:off x="14592300" y="6674917"/>
          <a:ext cx="8890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110617</xdr:rowOff>
    </xdr:from>
    <xdr:to>
      <xdr:col>81</xdr:col>
      <xdr:colOff>101600</xdr:colOff>
      <xdr:row>39</xdr:row>
      <xdr:rowOff>40767</xdr:rowOff>
    </xdr:to>
    <xdr:sp macro="" textlink="">
      <xdr:nvSpPr>
        <xdr:cNvPr id="522" name="フローチャート: 判断 521"/>
        <xdr:cNvSpPr/>
      </xdr:nvSpPr>
      <xdr:spPr>
        <a:xfrm>
          <a:off x="15430500" y="66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57294</xdr:rowOff>
    </xdr:from>
    <xdr:ext cx="378565" cy="259045"/>
    <xdr:sp macro="" textlink="">
      <xdr:nvSpPr>
        <xdr:cNvPr id="523" name="テキスト ボックス 522"/>
        <xdr:cNvSpPr txBox="1"/>
      </xdr:nvSpPr>
      <xdr:spPr>
        <a:xfrm>
          <a:off x="15292017" y="6400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142062</xdr:rowOff>
    </xdr:from>
    <xdr:to>
      <xdr:col>76</xdr:col>
      <xdr:colOff>114300</xdr:colOff>
      <xdr:row>38</xdr:row>
      <xdr:rowOff>159817</xdr:rowOff>
    </xdr:to>
    <xdr:cxnSp macro="">
      <xdr:nvCxnSpPr>
        <xdr:cNvPr id="524" name="直線コネクタ 523"/>
        <xdr:cNvCxnSpPr/>
      </xdr:nvCxnSpPr>
      <xdr:spPr>
        <a:xfrm>
          <a:off x="13703300" y="6657162"/>
          <a:ext cx="8890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30607</xdr:rowOff>
    </xdr:from>
    <xdr:to>
      <xdr:col>76</xdr:col>
      <xdr:colOff>165100</xdr:colOff>
      <xdr:row>38</xdr:row>
      <xdr:rowOff>132207</xdr:rowOff>
    </xdr:to>
    <xdr:sp macro="" textlink="">
      <xdr:nvSpPr>
        <xdr:cNvPr id="525" name="フローチャート: 判断 524"/>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148734</xdr:rowOff>
    </xdr:from>
    <xdr:ext cx="469744" cy="259045"/>
    <xdr:sp macro="" textlink="">
      <xdr:nvSpPr>
        <xdr:cNvPr id="526" name="テキスト ボックス 525"/>
        <xdr:cNvSpPr txBox="1"/>
      </xdr:nvSpPr>
      <xdr:spPr>
        <a:xfrm>
          <a:off x="14357428" y="632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142062</xdr:rowOff>
    </xdr:from>
    <xdr:to>
      <xdr:col>71</xdr:col>
      <xdr:colOff>177800</xdr:colOff>
      <xdr:row>39</xdr:row>
      <xdr:rowOff>43688</xdr:rowOff>
    </xdr:to>
    <xdr:cxnSp macro="">
      <xdr:nvCxnSpPr>
        <xdr:cNvPr id="527" name="直線コネクタ 526"/>
        <xdr:cNvCxnSpPr/>
      </xdr:nvCxnSpPr>
      <xdr:spPr>
        <a:xfrm flipV="1">
          <a:off x="12814300" y="6657162"/>
          <a:ext cx="8890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1956</xdr:rowOff>
    </xdr:from>
    <xdr:to>
      <xdr:col>72</xdr:col>
      <xdr:colOff>38100</xdr:colOff>
      <xdr:row>36</xdr:row>
      <xdr:rowOff>103556</xdr:rowOff>
    </xdr:to>
    <xdr:sp macro="" textlink="">
      <xdr:nvSpPr>
        <xdr:cNvPr id="528" name="フローチャート: 判断 527"/>
        <xdr:cNvSpPr/>
      </xdr:nvSpPr>
      <xdr:spPr>
        <a:xfrm>
          <a:off x="13652500" y="61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120083</xdr:rowOff>
    </xdr:from>
    <xdr:ext cx="469744" cy="259045"/>
    <xdr:sp macro="" textlink="">
      <xdr:nvSpPr>
        <xdr:cNvPr id="529" name="テキスト ボックス 528"/>
        <xdr:cNvSpPr txBox="1"/>
      </xdr:nvSpPr>
      <xdr:spPr>
        <a:xfrm>
          <a:off x="13468428" y="59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66345</xdr:rowOff>
    </xdr:from>
    <xdr:to>
      <xdr:col>67</xdr:col>
      <xdr:colOff>101600</xdr:colOff>
      <xdr:row>38</xdr:row>
      <xdr:rowOff>167945</xdr:rowOff>
    </xdr:to>
    <xdr:sp macro="" textlink="">
      <xdr:nvSpPr>
        <xdr:cNvPr id="530" name="フローチャート: 判断 529"/>
        <xdr:cNvSpPr/>
      </xdr:nvSpPr>
      <xdr:spPr>
        <a:xfrm>
          <a:off x="12763500" y="65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13022</xdr:rowOff>
    </xdr:from>
    <xdr:ext cx="469744" cy="259045"/>
    <xdr:sp macro="" textlink="">
      <xdr:nvSpPr>
        <xdr:cNvPr id="531" name="テキスト ボックス 530"/>
        <xdr:cNvSpPr txBox="1"/>
      </xdr:nvSpPr>
      <xdr:spPr>
        <a:xfrm>
          <a:off x="12579428" y="63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150546</xdr:rowOff>
    </xdr:from>
    <xdr:to>
      <xdr:col>85</xdr:col>
      <xdr:colOff>177800</xdr:colOff>
      <xdr:row>39</xdr:row>
      <xdr:rowOff>80696</xdr:rowOff>
    </xdr:to>
    <xdr:sp macro="" textlink="">
      <xdr:nvSpPr>
        <xdr:cNvPr id="537" name="楕円 536"/>
        <xdr:cNvSpPr/>
      </xdr:nvSpPr>
      <xdr:spPr>
        <a:xfrm>
          <a:off x="16268700" y="66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65473</xdr:rowOff>
    </xdr:from>
    <xdr:ext cx="378565" cy="259045"/>
    <xdr:sp macro="" textlink="">
      <xdr:nvSpPr>
        <xdr:cNvPr id="538" name="災害復旧事業費該当値テキスト"/>
        <xdr:cNvSpPr txBox="1"/>
      </xdr:nvSpPr>
      <xdr:spPr>
        <a:xfrm>
          <a:off x="16370300" y="6580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9" name="楕円 53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0" name="テキスト ボックス 539"/>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109017</xdr:rowOff>
    </xdr:from>
    <xdr:to>
      <xdr:col>76</xdr:col>
      <xdr:colOff>165100</xdr:colOff>
      <xdr:row>39</xdr:row>
      <xdr:rowOff>39167</xdr:rowOff>
    </xdr:to>
    <xdr:sp macro="" textlink="">
      <xdr:nvSpPr>
        <xdr:cNvPr id="541" name="楕円 540"/>
        <xdr:cNvSpPr/>
      </xdr:nvSpPr>
      <xdr:spPr>
        <a:xfrm>
          <a:off x="14541500" y="662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30294</xdr:rowOff>
    </xdr:from>
    <xdr:ext cx="378565" cy="259045"/>
    <xdr:sp macro="" textlink="">
      <xdr:nvSpPr>
        <xdr:cNvPr id="542" name="テキスト ボックス 541"/>
        <xdr:cNvSpPr txBox="1"/>
      </xdr:nvSpPr>
      <xdr:spPr>
        <a:xfrm>
          <a:off x="14403017" y="6716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91262</xdr:rowOff>
    </xdr:from>
    <xdr:to>
      <xdr:col>72</xdr:col>
      <xdr:colOff>38100</xdr:colOff>
      <xdr:row>39</xdr:row>
      <xdr:rowOff>21412</xdr:rowOff>
    </xdr:to>
    <xdr:sp macro="" textlink="">
      <xdr:nvSpPr>
        <xdr:cNvPr id="543" name="楕円 542"/>
        <xdr:cNvSpPr/>
      </xdr:nvSpPr>
      <xdr:spPr>
        <a:xfrm>
          <a:off x="13652500" y="660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12539</xdr:rowOff>
    </xdr:from>
    <xdr:ext cx="378565" cy="259045"/>
    <xdr:sp macro="" textlink="">
      <xdr:nvSpPr>
        <xdr:cNvPr id="544" name="テキスト ボックス 543"/>
        <xdr:cNvSpPr txBox="1"/>
      </xdr:nvSpPr>
      <xdr:spPr>
        <a:xfrm>
          <a:off x="13514017" y="6699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164338</xdr:rowOff>
    </xdr:from>
    <xdr:to>
      <xdr:col>67</xdr:col>
      <xdr:colOff>101600</xdr:colOff>
      <xdr:row>39</xdr:row>
      <xdr:rowOff>94488</xdr:rowOff>
    </xdr:to>
    <xdr:sp macro="" textlink="">
      <xdr:nvSpPr>
        <xdr:cNvPr id="545" name="楕円 544"/>
        <xdr:cNvSpPr/>
      </xdr:nvSpPr>
      <xdr:spPr>
        <a:xfrm>
          <a:off x="12763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85615</xdr:rowOff>
    </xdr:from>
    <xdr:ext cx="313932" cy="259045"/>
    <xdr:sp macro="" textlink="">
      <xdr:nvSpPr>
        <xdr:cNvPr id="546" name="テキスト ボックス 545"/>
        <xdr:cNvSpPr txBox="1"/>
      </xdr:nvSpPr>
      <xdr:spPr>
        <a:xfrm>
          <a:off x="12657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119621</xdr:rowOff>
    </xdr:from>
    <xdr:to>
      <xdr:col>85</xdr:col>
      <xdr:colOff>126364</xdr:colOff>
      <xdr:row>78</xdr:row>
      <xdr:rowOff>48718</xdr:rowOff>
    </xdr:to>
    <xdr:cxnSp macro="">
      <xdr:nvCxnSpPr>
        <xdr:cNvPr id="619" name="直線コネクタ 618"/>
        <xdr:cNvCxnSpPr/>
      </xdr:nvCxnSpPr>
      <xdr:spPr>
        <a:xfrm flipV="1">
          <a:off x="16317595" y="12292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52545</xdr:rowOff>
    </xdr:from>
    <xdr:ext cx="469744" cy="259045"/>
    <xdr:sp macro="" textlink="">
      <xdr:nvSpPr>
        <xdr:cNvPr id="620" name="公債費最小値テキスト"/>
        <xdr:cNvSpPr txBox="1"/>
      </xdr:nvSpPr>
      <xdr:spPr>
        <a:xfrm>
          <a:off x="16370300" y="13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48718</xdr:rowOff>
    </xdr:from>
    <xdr:to>
      <xdr:col>86</xdr:col>
      <xdr:colOff>25400</xdr:colOff>
      <xdr:row>78</xdr:row>
      <xdr:rowOff>48718</xdr:rowOff>
    </xdr:to>
    <xdr:cxnSp macro="">
      <xdr:nvCxnSpPr>
        <xdr:cNvPr id="621" name="直線コネクタ 620"/>
        <xdr:cNvCxnSpPr/>
      </xdr:nvCxnSpPr>
      <xdr:spPr>
        <a:xfrm>
          <a:off x="16230600" y="13421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66298</xdr:rowOff>
    </xdr:from>
    <xdr:ext cx="534377" cy="259045"/>
    <xdr:sp macro="" textlink="">
      <xdr:nvSpPr>
        <xdr:cNvPr id="622" name="公債費最大値テキスト"/>
        <xdr:cNvSpPr txBox="1"/>
      </xdr:nvSpPr>
      <xdr:spPr>
        <a:xfrm>
          <a:off x="16370300" y="120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119621</xdr:rowOff>
    </xdr:from>
    <xdr:to>
      <xdr:col>86</xdr:col>
      <xdr:colOff>25400</xdr:colOff>
      <xdr:row>71</xdr:row>
      <xdr:rowOff>119621</xdr:rowOff>
    </xdr:to>
    <xdr:cxnSp macro="">
      <xdr:nvCxnSpPr>
        <xdr:cNvPr id="623" name="直線コネクタ 622"/>
        <xdr:cNvCxnSpPr/>
      </xdr:nvCxnSpPr>
      <xdr:spPr>
        <a:xfrm>
          <a:off x="16230600" y="12292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59748</xdr:rowOff>
    </xdr:from>
    <xdr:to>
      <xdr:col>85</xdr:col>
      <xdr:colOff>127000</xdr:colOff>
      <xdr:row>73</xdr:row>
      <xdr:rowOff>169894</xdr:rowOff>
    </xdr:to>
    <xdr:cxnSp macro="">
      <xdr:nvCxnSpPr>
        <xdr:cNvPr id="624" name="直線コネクタ 623"/>
        <xdr:cNvCxnSpPr/>
      </xdr:nvCxnSpPr>
      <xdr:spPr>
        <a:xfrm>
          <a:off x="15481300" y="12575598"/>
          <a:ext cx="838200" cy="11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90949</xdr:rowOff>
    </xdr:from>
    <xdr:ext cx="534377" cy="259045"/>
    <xdr:sp macro="" textlink="">
      <xdr:nvSpPr>
        <xdr:cNvPr id="625" name="公債費平均値テキスト"/>
        <xdr:cNvSpPr txBox="1"/>
      </xdr:nvSpPr>
      <xdr:spPr>
        <a:xfrm>
          <a:off x="16370300" y="12778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112522</xdr:rowOff>
    </xdr:from>
    <xdr:to>
      <xdr:col>85</xdr:col>
      <xdr:colOff>177800</xdr:colOff>
      <xdr:row>75</xdr:row>
      <xdr:rowOff>42672</xdr:rowOff>
    </xdr:to>
    <xdr:sp macro="" textlink="">
      <xdr:nvSpPr>
        <xdr:cNvPr id="626" name="フローチャート: 判断 625"/>
        <xdr:cNvSpPr/>
      </xdr:nvSpPr>
      <xdr:spPr>
        <a:xfrm>
          <a:off x="16268700" y="127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59748</xdr:rowOff>
    </xdr:from>
    <xdr:to>
      <xdr:col>81</xdr:col>
      <xdr:colOff>50800</xdr:colOff>
      <xdr:row>74</xdr:row>
      <xdr:rowOff>25514</xdr:rowOff>
    </xdr:to>
    <xdr:cxnSp macro="">
      <xdr:nvCxnSpPr>
        <xdr:cNvPr id="627" name="直線コネクタ 626"/>
        <xdr:cNvCxnSpPr/>
      </xdr:nvCxnSpPr>
      <xdr:spPr>
        <a:xfrm flipV="1">
          <a:off x="14592300" y="12575598"/>
          <a:ext cx="889000" cy="1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113455</xdr:rowOff>
    </xdr:from>
    <xdr:to>
      <xdr:col>81</xdr:col>
      <xdr:colOff>101600</xdr:colOff>
      <xdr:row>75</xdr:row>
      <xdr:rowOff>43605</xdr:rowOff>
    </xdr:to>
    <xdr:sp macro="" textlink="">
      <xdr:nvSpPr>
        <xdr:cNvPr id="628" name="フローチャート: 判断 627"/>
        <xdr:cNvSpPr/>
      </xdr:nvSpPr>
      <xdr:spPr>
        <a:xfrm>
          <a:off x="15430500" y="128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34732</xdr:rowOff>
    </xdr:from>
    <xdr:ext cx="534377" cy="259045"/>
    <xdr:sp macro="" textlink="">
      <xdr:nvSpPr>
        <xdr:cNvPr id="629" name="テキスト ボックス 628"/>
        <xdr:cNvSpPr txBox="1"/>
      </xdr:nvSpPr>
      <xdr:spPr>
        <a:xfrm>
          <a:off x="15214111" y="128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4655</xdr:rowOff>
    </xdr:from>
    <xdr:to>
      <xdr:col>76</xdr:col>
      <xdr:colOff>114300</xdr:colOff>
      <xdr:row>74</xdr:row>
      <xdr:rowOff>25514</xdr:rowOff>
    </xdr:to>
    <xdr:cxnSp macro="">
      <xdr:nvCxnSpPr>
        <xdr:cNvPr id="630" name="直線コネクタ 629"/>
        <xdr:cNvCxnSpPr/>
      </xdr:nvCxnSpPr>
      <xdr:spPr>
        <a:xfrm>
          <a:off x="13703300" y="12691955"/>
          <a:ext cx="889000" cy="2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157328</xdr:rowOff>
    </xdr:from>
    <xdr:to>
      <xdr:col>76</xdr:col>
      <xdr:colOff>165100</xdr:colOff>
      <xdr:row>75</xdr:row>
      <xdr:rowOff>87478</xdr:rowOff>
    </xdr:to>
    <xdr:sp macro="" textlink="">
      <xdr:nvSpPr>
        <xdr:cNvPr id="631" name="フローチャート: 判断 630"/>
        <xdr:cNvSpPr/>
      </xdr:nvSpPr>
      <xdr:spPr>
        <a:xfrm>
          <a:off x="145415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78605</xdr:rowOff>
    </xdr:from>
    <xdr:ext cx="534377" cy="259045"/>
    <xdr:sp macro="" textlink="">
      <xdr:nvSpPr>
        <xdr:cNvPr id="632" name="テキスト ボックス 631"/>
        <xdr:cNvSpPr txBox="1"/>
      </xdr:nvSpPr>
      <xdr:spPr>
        <a:xfrm>
          <a:off x="14325111" y="129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4655</xdr:rowOff>
    </xdr:from>
    <xdr:to>
      <xdr:col>71</xdr:col>
      <xdr:colOff>177800</xdr:colOff>
      <xdr:row>74</xdr:row>
      <xdr:rowOff>56166</xdr:rowOff>
    </xdr:to>
    <xdr:cxnSp macro="">
      <xdr:nvCxnSpPr>
        <xdr:cNvPr id="633" name="直線コネクタ 632"/>
        <xdr:cNvCxnSpPr/>
      </xdr:nvCxnSpPr>
      <xdr:spPr>
        <a:xfrm flipV="1">
          <a:off x="12814300" y="12691955"/>
          <a:ext cx="889000" cy="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168510</xdr:rowOff>
    </xdr:from>
    <xdr:to>
      <xdr:col>72</xdr:col>
      <xdr:colOff>38100</xdr:colOff>
      <xdr:row>75</xdr:row>
      <xdr:rowOff>98660</xdr:rowOff>
    </xdr:to>
    <xdr:sp macro="" textlink="">
      <xdr:nvSpPr>
        <xdr:cNvPr id="634" name="フローチャート: 判断 633"/>
        <xdr:cNvSpPr/>
      </xdr:nvSpPr>
      <xdr:spPr>
        <a:xfrm>
          <a:off x="13652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89787</xdr:rowOff>
    </xdr:from>
    <xdr:ext cx="534377" cy="259045"/>
    <xdr:sp macro="" textlink="">
      <xdr:nvSpPr>
        <xdr:cNvPr id="635" name="テキスト ボックス 634"/>
        <xdr:cNvSpPr txBox="1"/>
      </xdr:nvSpPr>
      <xdr:spPr>
        <a:xfrm>
          <a:off x="13436111" y="129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17043</xdr:rowOff>
    </xdr:from>
    <xdr:to>
      <xdr:col>67</xdr:col>
      <xdr:colOff>101600</xdr:colOff>
      <xdr:row>75</xdr:row>
      <xdr:rowOff>118643</xdr:rowOff>
    </xdr:to>
    <xdr:sp macro="" textlink="">
      <xdr:nvSpPr>
        <xdr:cNvPr id="636" name="フローチャート: 判断 635"/>
        <xdr:cNvSpPr/>
      </xdr:nvSpPr>
      <xdr:spPr>
        <a:xfrm>
          <a:off x="12763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109770</xdr:rowOff>
    </xdr:from>
    <xdr:ext cx="534377" cy="259045"/>
    <xdr:sp macro="" textlink="">
      <xdr:nvSpPr>
        <xdr:cNvPr id="637" name="テキスト ボックス 636"/>
        <xdr:cNvSpPr txBox="1"/>
      </xdr:nvSpPr>
      <xdr:spPr>
        <a:xfrm>
          <a:off x="12547111" y="1296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119094</xdr:rowOff>
    </xdr:from>
    <xdr:to>
      <xdr:col>85</xdr:col>
      <xdr:colOff>177800</xdr:colOff>
      <xdr:row>74</xdr:row>
      <xdr:rowOff>49244</xdr:rowOff>
    </xdr:to>
    <xdr:sp macro="" textlink="">
      <xdr:nvSpPr>
        <xdr:cNvPr id="643" name="楕円 642"/>
        <xdr:cNvSpPr/>
      </xdr:nvSpPr>
      <xdr:spPr>
        <a:xfrm>
          <a:off x="16268700" y="1263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141971</xdr:rowOff>
    </xdr:from>
    <xdr:ext cx="534377" cy="259045"/>
    <xdr:sp macro="" textlink="">
      <xdr:nvSpPr>
        <xdr:cNvPr id="644" name="公債費該当値テキスト"/>
        <xdr:cNvSpPr txBox="1"/>
      </xdr:nvSpPr>
      <xdr:spPr>
        <a:xfrm>
          <a:off x="16370300" y="1248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8948</xdr:rowOff>
    </xdr:from>
    <xdr:to>
      <xdr:col>81</xdr:col>
      <xdr:colOff>101600</xdr:colOff>
      <xdr:row>73</xdr:row>
      <xdr:rowOff>110548</xdr:rowOff>
    </xdr:to>
    <xdr:sp macro="" textlink="">
      <xdr:nvSpPr>
        <xdr:cNvPr id="645" name="楕円 644"/>
        <xdr:cNvSpPr/>
      </xdr:nvSpPr>
      <xdr:spPr>
        <a:xfrm>
          <a:off x="15430500" y="125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127075</xdr:rowOff>
    </xdr:from>
    <xdr:ext cx="534377" cy="259045"/>
    <xdr:sp macro="" textlink="">
      <xdr:nvSpPr>
        <xdr:cNvPr id="646" name="テキスト ボックス 645"/>
        <xdr:cNvSpPr txBox="1"/>
      </xdr:nvSpPr>
      <xdr:spPr>
        <a:xfrm>
          <a:off x="15214111" y="1230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146164</xdr:rowOff>
    </xdr:from>
    <xdr:to>
      <xdr:col>76</xdr:col>
      <xdr:colOff>165100</xdr:colOff>
      <xdr:row>74</xdr:row>
      <xdr:rowOff>76314</xdr:rowOff>
    </xdr:to>
    <xdr:sp macro="" textlink="">
      <xdr:nvSpPr>
        <xdr:cNvPr id="647" name="楕円 646"/>
        <xdr:cNvSpPr/>
      </xdr:nvSpPr>
      <xdr:spPr>
        <a:xfrm>
          <a:off x="14541500" y="126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92841</xdr:rowOff>
    </xdr:from>
    <xdr:ext cx="534377" cy="259045"/>
    <xdr:sp macro="" textlink="">
      <xdr:nvSpPr>
        <xdr:cNvPr id="648" name="テキスト ボックス 647"/>
        <xdr:cNvSpPr txBox="1"/>
      </xdr:nvSpPr>
      <xdr:spPr>
        <a:xfrm>
          <a:off x="14325111" y="1243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125305</xdr:rowOff>
    </xdr:from>
    <xdr:to>
      <xdr:col>72</xdr:col>
      <xdr:colOff>38100</xdr:colOff>
      <xdr:row>74</xdr:row>
      <xdr:rowOff>55455</xdr:rowOff>
    </xdr:to>
    <xdr:sp macro="" textlink="">
      <xdr:nvSpPr>
        <xdr:cNvPr id="649" name="楕円 648"/>
        <xdr:cNvSpPr/>
      </xdr:nvSpPr>
      <xdr:spPr>
        <a:xfrm>
          <a:off x="13652500" y="126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71982</xdr:rowOff>
    </xdr:from>
    <xdr:ext cx="534377" cy="259045"/>
    <xdr:sp macro="" textlink="">
      <xdr:nvSpPr>
        <xdr:cNvPr id="650" name="テキスト ボックス 649"/>
        <xdr:cNvSpPr txBox="1"/>
      </xdr:nvSpPr>
      <xdr:spPr>
        <a:xfrm>
          <a:off x="13436111" y="1241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5366</xdr:rowOff>
    </xdr:from>
    <xdr:to>
      <xdr:col>67</xdr:col>
      <xdr:colOff>101600</xdr:colOff>
      <xdr:row>74</xdr:row>
      <xdr:rowOff>106966</xdr:rowOff>
    </xdr:to>
    <xdr:sp macro="" textlink="">
      <xdr:nvSpPr>
        <xdr:cNvPr id="651" name="楕円 650"/>
        <xdr:cNvSpPr/>
      </xdr:nvSpPr>
      <xdr:spPr>
        <a:xfrm>
          <a:off x="12763500" y="1269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123493</xdr:rowOff>
    </xdr:from>
    <xdr:ext cx="534377" cy="259045"/>
    <xdr:sp macro="" textlink="">
      <xdr:nvSpPr>
        <xdr:cNvPr id="652" name="テキスト ボックス 651"/>
        <xdr:cNvSpPr txBox="1"/>
      </xdr:nvSpPr>
      <xdr:spPr>
        <a:xfrm>
          <a:off x="12547111" y="1246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129908</xdr:rowOff>
    </xdr:from>
    <xdr:to>
      <xdr:col>85</xdr:col>
      <xdr:colOff>126364</xdr:colOff>
      <xdr:row>99</xdr:row>
      <xdr:rowOff>19286</xdr:rowOff>
    </xdr:to>
    <xdr:cxnSp macro="">
      <xdr:nvCxnSpPr>
        <xdr:cNvPr id="676" name="直線コネクタ 675"/>
        <xdr:cNvCxnSpPr/>
      </xdr:nvCxnSpPr>
      <xdr:spPr>
        <a:xfrm flipV="1">
          <a:off x="16317595" y="15388958"/>
          <a:ext cx="1269" cy="1603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23113</xdr:rowOff>
    </xdr:from>
    <xdr:ext cx="469744" cy="259045"/>
    <xdr:sp macro="" textlink="">
      <xdr:nvSpPr>
        <xdr:cNvPr id="677" name="積立金最小値テキスト"/>
        <xdr:cNvSpPr txBox="1"/>
      </xdr:nvSpPr>
      <xdr:spPr>
        <a:xfrm>
          <a:off x="16370300" y="1699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19286</xdr:rowOff>
    </xdr:from>
    <xdr:to>
      <xdr:col>86</xdr:col>
      <xdr:colOff>25400</xdr:colOff>
      <xdr:row>99</xdr:row>
      <xdr:rowOff>19286</xdr:rowOff>
    </xdr:to>
    <xdr:cxnSp macro="">
      <xdr:nvCxnSpPr>
        <xdr:cNvPr id="678" name="直線コネクタ 677"/>
        <xdr:cNvCxnSpPr/>
      </xdr:nvCxnSpPr>
      <xdr:spPr>
        <a:xfrm>
          <a:off x="16230600" y="1699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76585</xdr:rowOff>
    </xdr:from>
    <xdr:ext cx="534377" cy="259045"/>
    <xdr:sp macro="" textlink="">
      <xdr:nvSpPr>
        <xdr:cNvPr id="679" name="積立金最大値テキスト"/>
        <xdr:cNvSpPr txBox="1"/>
      </xdr:nvSpPr>
      <xdr:spPr>
        <a:xfrm>
          <a:off x="16370300" y="1516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129908</xdr:rowOff>
    </xdr:from>
    <xdr:to>
      <xdr:col>86</xdr:col>
      <xdr:colOff>25400</xdr:colOff>
      <xdr:row>89</xdr:row>
      <xdr:rowOff>129908</xdr:rowOff>
    </xdr:to>
    <xdr:cxnSp macro="">
      <xdr:nvCxnSpPr>
        <xdr:cNvPr id="680" name="直線コネクタ 679"/>
        <xdr:cNvCxnSpPr/>
      </xdr:nvCxnSpPr>
      <xdr:spPr>
        <a:xfrm>
          <a:off x="16230600" y="1538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63443</xdr:rowOff>
    </xdr:from>
    <xdr:to>
      <xdr:col>85</xdr:col>
      <xdr:colOff>127000</xdr:colOff>
      <xdr:row>96</xdr:row>
      <xdr:rowOff>99752</xdr:rowOff>
    </xdr:to>
    <xdr:cxnSp macro="">
      <xdr:nvCxnSpPr>
        <xdr:cNvPr id="681" name="直線コネクタ 680"/>
        <xdr:cNvCxnSpPr/>
      </xdr:nvCxnSpPr>
      <xdr:spPr>
        <a:xfrm flipV="1">
          <a:off x="15481300" y="16351193"/>
          <a:ext cx="838200" cy="20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57878</xdr:rowOff>
    </xdr:from>
    <xdr:ext cx="534377" cy="259045"/>
    <xdr:sp macro="" textlink="">
      <xdr:nvSpPr>
        <xdr:cNvPr id="682" name="積立金平均値テキスト"/>
        <xdr:cNvSpPr txBox="1"/>
      </xdr:nvSpPr>
      <xdr:spPr>
        <a:xfrm>
          <a:off x="16370300" y="16517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79451</xdr:rowOff>
    </xdr:from>
    <xdr:to>
      <xdr:col>85</xdr:col>
      <xdr:colOff>177800</xdr:colOff>
      <xdr:row>97</xdr:row>
      <xdr:rowOff>9601</xdr:rowOff>
    </xdr:to>
    <xdr:sp macro="" textlink="">
      <xdr:nvSpPr>
        <xdr:cNvPr id="683" name="フローチャート: 判断 682"/>
        <xdr:cNvSpPr/>
      </xdr:nvSpPr>
      <xdr:spPr>
        <a:xfrm>
          <a:off x="162687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99752</xdr:rowOff>
    </xdr:from>
    <xdr:to>
      <xdr:col>81</xdr:col>
      <xdr:colOff>50800</xdr:colOff>
      <xdr:row>96</xdr:row>
      <xdr:rowOff>116269</xdr:rowOff>
    </xdr:to>
    <xdr:cxnSp macro="">
      <xdr:nvCxnSpPr>
        <xdr:cNvPr id="684" name="直線コネクタ 683"/>
        <xdr:cNvCxnSpPr/>
      </xdr:nvCxnSpPr>
      <xdr:spPr>
        <a:xfrm flipV="1">
          <a:off x="14592300" y="16558952"/>
          <a:ext cx="889000" cy="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63545</xdr:rowOff>
    </xdr:from>
    <xdr:to>
      <xdr:col>81</xdr:col>
      <xdr:colOff>101600</xdr:colOff>
      <xdr:row>96</xdr:row>
      <xdr:rowOff>165145</xdr:rowOff>
    </xdr:to>
    <xdr:sp macro="" textlink="">
      <xdr:nvSpPr>
        <xdr:cNvPr id="685" name="フローチャート: 判断 684"/>
        <xdr:cNvSpPr/>
      </xdr:nvSpPr>
      <xdr:spPr>
        <a:xfrm>
          <a:off x="154305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156272</xdr:rowOff>
    </xdr:from>
    <xdr:ext cx="534377" cy="259045"/>
    <xdr:sp macro="" textlink="">
      <xdr:nvSpPr>
        <xdr:cNvPr id="686" name="テキスト ボックス 685"/>
        <xdr:cNvSpPr txBox="1"/>
      </xdr:nvSpPr>
      <xdr:spPr>
        <a:xfrm>
          <a:off x="15214111" y="166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116269</xdr:rowOff>
    </xdr:from>
    <xdr:to>
      <xdr:col>76</xdr:col>
      <xdr:colOff>114300</xdr:colOff>
      <xdr:row>98</xdr:row>
      <xdr:rowOff>14199</xdr:rowOff>
    </xdr:to>
    <xdr:cxnSp macro="">
      <xdr:nvCxnSpPr>
        <xdr:cNvPr id="687" name="直線コネクタ 686"/>
        <xdr:cNvCxnSpPr/>
      </xdr:nvCxnSpPr>
      <xdr:spPr>
        <a:xfrm flipV="1">
          <a:off x="13703300" y="16575469"/>
          <a:ext cx="889000" cy="24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88348</xdr:rowOff>
    </xdr:from>
    <xdr:to>
      <xdr:col>76</xdr:col>
      <xdr:colOff>165100</xdr:colOff>
      <xdr:row>98</xdr:row>
      <xdr:rowOff>18498</xdr:rowOff>
    </xdr:to>
    <xdr:sp macro="" textlink="">
      <xdr:nvSpPr>
        <xdr:cNvPr id="688" name="フローチャート: 判断 687"/>
        <xdr:cNvSpPr/>
      </xdr:nvSpPr>
      <xdr:spPr>
        <a:xfrm>
          <a:off x="14541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9625</xdr:rowOff>
    </xdr:from>
    <xdr:ext cx="534377" cy="259045"/>
    <xdr:sp macro="" textlink="">
      <xdr:nvSpPr>
        <xdr:cNvPr id="689" name="テキスト ボックス 688"/>
        <xdr:cNvSpPr txBox="1"/>
      </xdr:nvSpPr>
      <xdr:spPr>
        <a:xfrm>
          <a:off x="14325111" y="1681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96380</xdr:rowOff>
    </xdr:from>
    <xdr:to>
      <xdr:col>71</xdr:col>
      <xdr:colOff>177800</xdr:colOff>
      <xdr:row>98</xdr:row>
      <xdr:rowOff>14199</xdr:rowOff>
    </xdr:to>
    <xdr:cxnSp macro="">
      <xdr:nvCxnSpPr>
        <xdr:cNvPr id="690" name="直線コネクタ 689"/>
        <xdr:cNvCxnSpPr/>
      </xdr:nvCxnSpPr>
      <xdr:spPr>
        <a:xfrm>
          <a:off x="12814300" y="16727030"/>
          <a:ext cx="889000" cy="8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72689</xdr:rowOff>
    </xdr:from>
    <xdr:to>
      <xdr:col>72</xdr:col>
      <xdr:colOff>38100</xdr:colOff>
      <xdr:row>97</xdr:row>
      <xdr:rowOff>2839</xdr:rowOff>
    </xdr:to>
    <xdr:sp macro="" textlink="">
      <xdr:nvSpPr>
        <xdr:cNvPr id="691" name="フローチャート: 判断 690"/>
        <xdr:cNvSpPr/>
      </xdr:nvSpPr>
      <xdr:spPr>
        <a:xfrm>
          <a:off x="13652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19366</xdr:rowOff>
    </xdr:from>
    <xdr:ext cx="534377" cy="259045"/>
    <xdr:sp macro="" textlink="">
      <xdr:nvSpPr>
        <xdr:cNvPr id="692" name="テキスト ボックス 691"/>
        <xdr:cNvSpPr txBox="1"/>
      </xdr:nvSpPr>
      <xdr:spPr>
        <a:xfrm>
          <a:off x="13436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135973</xdr:rowOff>
    </xdr:from>
    <xdr:to>
      <xdr:col>67</xdr:col>
      <xdr:colOff>101600</xdr:colOff>
      <xdr:row>98</xdr:row>
      <xdr:rowOff>66123</xdr:rowOff>
    </xdr:to>
    <xdr:sp macro="" textlink="">
      <xdr:nvSpPr>
        <xdr:cNvPr id="693" name="フローチャート: 判断 692"/>
        <xdr:cNvSpPr/>
      </xdr:nvSpPr>
      <xdr:spPr>
        <a:xfrm>
          <a:off x="12763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57250</xdr:rowOff>
    </xdr:from>
    <xdr:ext cx="534377" cy="259045"/>
    <xdr:sp macro="" textlink="">
      <xdr:nvSpPr>
        <xdr:cNvPr id="694" name="テキスト ボックス 693"/>
        <xdr:cNvSpPr txBox="1"/>
      </xdr:nvSpPr>
      <xdr:spPr>
        <a:xfrm>
          <a:off x="12547111" y="1685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12643</xdr:rowOff>
    </xdr:from>
    <xdr:to>
      <xdr:col>85</xdr:col>
      <xdr:colOff>177800</xdr:colOff>
      <xdr:row>95</xdr:row>
      <xdr:rowOff>114243</xdr:rowOff>
    </xdr:to>
    <xdr:sp macro="" textlink="">
      <xdr:nvSpPr>
        <xdr:cNvPr id="700" name="楕円 699"/>
        <xdr:cNvSpPr/>
      </xdr:nvSpPr>
      <xdr:spPr>
        <a:xfrm>
          <a:off x="16268700" y="1630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35520</xdr:rowOff>
    </xdr:from>
    <xdr:ext cx="534377" cy="259045"/>
    <xdr:sp macro="" textlink="">
      <xdr:nvSpPr>
        <xdr:cNvPr id="701" name="積立金該当値テキスト"/>
        <xdr:cNvSpPr txBox="1"/>
      </xdr:nvSpPr>
      <xdr:spPr>
        <a:xfrm>
          <a:off x="16370300" y="161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48952</xdr:rowOff>
    </xdr:from>
    <xdr:to>
      <xdr:col>81</xdr:col>
      <xdr:colOff>101600</xdr:colOff>
      <xdr:row>96</xdr:row>
      <xdr:rowOff>150552</xdr:rowOff>
    </xdr:to>
    <xdr:sp macro="" textlink="">
      <xdr:nvSpPr>
        <xdr:cNvPr id="702" name="楕円 701"/>
        <xdr:cNvSpPr/>
      </xdr:nvSpPr>
      <xdr:spPr>
        <a:xfrm>
          <a:off x="15430500" y="165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167079</xdr:rowOff>
    </xdr:from>
    <xdr:ext cx="534377" cy="259045"/>
    <xdr:sp macro="" textlink="">
      <xdr:nvSpPr>
        <xdr:cNvPr id="703" name="テキスト ボックス 702"/>
        <xdr:cNvSpPr txBox="1"/>
      </xdr:nvSpPr>
      <xdr:spPr>
        <a:xfrm>
          <a:off x="15214111" y="162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65469</xdr:rowOff>
    </xdr:from>
    <xdr:to>
      <xdr:col>76</xdr:col>
      <xdr:colOff>165100</xdr:colOff>
      <xdr:row>96</xdr:row>
      <xdr:rowOff>167069</xdr:rowOff>
    </xdr:to>
    <xdr:sp macro="" textlink="">
      <xdr:nvSpPr>
        <xdr:cNvPr id="704" name="楕円 703"/>
        <xdr:cNvSpPr/>
      </xdr:nvSpPr>
      <xdr:spPr>
        <a:xfrm>
          <a:off x="14541500" y="1652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12146</xdr:rowOff>
    </xdr:from>
    <xdr:ext cx="534377" cy="259045"/>
    <xdr:sp macro="" textlink="">
      <xdr:nvSpPr>
        <xdr:cNvPr id="705" name="テキスト ボックス 704"/>
        <xdr:cNvSpPr txBox="1"/>
      </xdr:nvSpPr>
      <xdr:spPr>
        <a:xfrm>
          <a:off x="14325111" y="1629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134849</xdr:rowOff>
    </xdr:from>
    <xdr:to>
      <xdr:col>72</xdr:col>
      <xdr:colOff>38100</xdr:colOff>
      <xdr:row>98</xdr:row>
      <xdr:rowOff>64999</xdr:rowOff>
    </xdr:to>
    <xdr:sp macro="" textlink="">
      <xdr:nvSpPr>
        <xdr:cNvPr id="706" name="楕円 705"/>
        <xdr:cNvSpPr/>
      </xdr:nvSpPr>
      <xdr:spPr>
        <a:xfrm>
          <a:off x="13652500" y="1676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56126</xdr:rowOff>
    </xdr:from>
    <xdr:ext cx="534377" cy="259045"/>
    <xdr:sp macro="" textlink="">
      <xdr:nvSpPr>
        <xdr:cNvPr id="707" name="テキスト ボックス 706"/>
        <xdr:cNvSpPr txBox="1"/>
      </xdr:nvSpPr>
      <xdr:spPr>
        <a:xfrm>
          <a:off x="13436111" y="168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45580</xdr:rowOff>
    </xdr:from>
    <xdr:to>
      <xdr:col>67</xdr:col>
      <xdr:colOff>101600</xdr:colOff>
      <xdr:row>97</xdr:row>
      <xdr:rowOff>147180</xdr:rowOff>
    </xdr:to>
    <xdr:sp macro="" textlink="">
      <xdr:nvSpPr>
        <xdr:cNvPr id="708" name="楕円 707"/>
        <xdr:cNvSpPr/>
      </xdr:nvSpPr>
      <xdr:spPr>
        <a:xfrm>
          <a:off x="12763500" y="166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163707</xdr:rowOff>
    </xdr:from>
    <xdr:ext cx="534377" cy="259045"/>
    <xdr:sp macro="" textlink="">
      <xdr:nvSpPr>
        <xdr:cNvPr id="709" name="テキスト ボックス 708"/>
        <xdr:cNvSpPr txBox="1"/>
      </xdr:nvSpPr>
      <xdr:spPr>
        <a:xfrm>
          <a:off x="12547111" y="1645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53975</xdr:rowOff>
    </xdr:from>
    <xdr:to>
      <xdr:col>116</xdr:col>
      <xdr:colOff>62864</xdr:colOff>
      <xdr:row>39</xdr:row>
      <xdr:rowOff>44450</xdr:rowOff>
    </xdr:to>
    <xdr:cxnSp macro="">
      <xdr:nvCxnSpPr>
        <xdr:cNvPr id="733" name="直線コネクタ 732"/>
        <xdr:cNvCxnSpPr/>
      </xdr:nvCxnSpPr>
      <xdr:spPr>
        <a:xfrm flipV="1">
          <a:off x="22159595" y="536892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652</xdr:rowOff>
    </xdr:from>
    <xdr:ext cx="534377" cy="259045"/>
    <xdr:sp macro="" textlink="">
      <xdr:nvSpPr>
        <xdr:cNvPr id="736" name="投資及び出資金最大値テキスト"/>
        <xdr:cNvSpPr txBox="1"/>
      </xdr:nvSpPr>
      <xdr:spPr>
        <a:xfrm>
          <a:off x="22212300" y="51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53975</xdr:rowOff>
    </xdr:from>
    <xdr:to>
      <xdr:col>116</xdr:col>
      <xdr:colOff>152400</xdr:colOff>
      <xdr:row>31</xdr:row>
      <xdr:rowOff>53975</xdr:rowOff>
    </xdr:to>
    <xdr:cxnSp macro="">
      <xdr:nvCxnSpPr>
        <xdr:cNvPr id="737" name="直線コネクタ 736"/>
        <xdr:cNvCxnSpPr/>
      </xdr:nvCxnSpPr>
      <xdr:spPr>
        <a:xfrm>
          <a:off x="22072600" y="536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138320</xdr:rowOff>
    </xdr:from>
    <xdr:ext cx="469744" cy="259045"/>
    <xdr:sp macro="" textlink="">
      <xdr:nvSpPr>
        <xdr:cNvPr id="739" name="投資及び出資金平均値テキスト"/>
        <xdr:cNvSpPr txBox="1"/>
      </xdr:nvSpPr>
      <xdr:spPr>
        <a:xfrm>
          <a:off x="22212300" y="6139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115443</xdr:rowOff>
    </xdr:from>
    <xdr:to>
      <xdr:col>116</xdr:col>
      <xdr:colOff>114300</xdr:colOff>
      <xdr:row>37</xdr:row>
      <xdr:rowOff>45593</xdr:rowOff>
    </xdr:to>
    <xdr:sp macro="" textlink="">
      <xdr:nvSpPr>
        <xdr:cNvPr id="740" name="フローチャート: 判断 739"/>
        <xdr:cNvSpPr/>
      </xdr:nvSpPr>
      <xdr:spPr>
        <a:xfrm>
          <a:off x="22110700" y="62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160274</xdr:rowOff>
    </xdr:from>
    <xdr:to>
      <xdr:col>112</xdr:col>
      <xdr:colOff>38100</xdr:colOff>
      <xdr:row>37</xdr:row>
      <xdr:rowOff>90424</xdr:rowOff>
    </xdr:to>
    <xdr:sp macro="" textlink="">
      <xdr:nvSpPr>
        <xdr:cNvPr id="742" name="フローチャート: 判断 741"/>
        <xdr:cNvSpPr/>
      </xdr:nvSpPr>
      <xdr:spPr>
        <a:xfrm>
          <a:off x="21272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106951</xdr:rowOff>
    </xdr:from>
    <xdr:ext cx="469744" cy="259045"/>
    <xdr:sp macro="" textlink="">
      <xdr:nvSpPr>
        <xdr:cNvPr id="743" name="テキスト ボックス 742"/>
        <xdr:cNvSpPr txBox="1"/>
      </xdr:nvSpPr>
      <xdr:spPr>
        <a:xfrm>
          <a:off x="21088428"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5842</xdr:rowOff>
    </xdr:from>
    <xdr:to>
      <xdr:col>107</xdr:col>
      <xdr:colOff>101600</xdr:colOff>
      <xdr:row>37</xdr:row>
      <xdr:rowOff>107442</xdr:rowOff>
    </xdr:to>
    <xdr:sp macro="" textlink="">
      <xdr:nvSpPr>
        <xdr:cNvPr id="745" name="フローチャート: 判断 744"/>
        <xdr:cNvSpPr/>
      </xdr:nvSpPr>
      <xdr:spPr>
        <a:xfrm>
          <a:off x="20383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123969</xdr:rowOff>
    </xdr:from>
    <xdr:ext cx="469744" cy="259045"/>
    <xdr:sp macro="" textlink="">
      <xdr:nvSpPr>
        <xdr:cNvPr id="746" name="テキスト ボックス 745"/>
        <xdr:cNvSpPr txBox="1"/>
      </xdr:nvSpPr>
      <xdr:spPr>
        <a:xfrm>
          <a:off x="20199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87630</xdr:rowOff>
    </xdr:from>
    <xdr:to>
      <xdr:col>102</xdr:col>
      <xdr:colOff>114300</xdr:colOff>
      <xdr:row>39</xdr:row>
      <xdr:rowOff>44450</xdr:rowOff>
    </xdr:to>
    <xdr:cxnSp macro="">
      <xdr:nvCxnSpPr>
        <xdr:cNvPr id="747" name="直線コネクタ 746"/>
        <xdr:cNvCxnSpPr/>
      </xdr:nvCxnSpPr>
      <xdr:spPr>
        <a:xfrm>
          <a:off x="18656300" y="6431280"/>
          <a:ext cx="889000" cy="29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35941</xdr:rowOff>
    </xdr:from>
    <xdr:to>
      <xdr:col>102</xdr:col>
      <xdr:colOff>165100</xdr:colOff>
      <xdr:row>37</xdr:row>
      <xdr:rowOff>137541</xdr:rowOff>
    </xdr:to>
    <xdr:sp macro="" textlink="">
      <xdr:nvSpPr>
        <xdr:cNvPr id="748" name="フローチャート: 判断 747"/>
        <xdr:cNvSpPr/>
      </xdr:nvSpPr>
      <xdr:spPr>
        <a:xfrm>
          <a:off x="19494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154068</xdr:rowOff>
    </xdr:from>
    <xdr:ext cx="469744" cy="259045"/>
    <xdr:sp macro="" textlink="">
      <xdr:nvSpPr>
        <xdr:cNvPr id="749" name="テキスト ボックス 748"/>
        <xdr:cNvSpPr txBox="1"/>
      </xdr:nvSpPr>
      <xdr:spPr>
        <a:xfrm>
          <a:off x="19310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69977</xdr:rowOff>
    </xdr:from>
    <xdr:to>
      <xdr:col>98</xdr:col>
      <xdr:colOff>38100</xdr:colOff>
      <xdr:row>38</xdr:row>
      <xdr:rowOff>127</xdr:rowOff>
    </xdr:to>
    <xdr:sp macro="" textlink="">
      <xdr:nvSpPr>
        <xdr:cNvPr id="750" name="フローチャート: 判断 749"/>
        <xdr:cNvSpPr/>
      </xdr:nvSpPr>
      <xdr:spPr>
        <a:xfrm>
          <a:off x="18605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162704</xdr:rowOff>
    </xdr:from>
    <xdr:ext cx="469744" cy="259045"/>
    <xdr:sp macro="" textlink="">
      <xdr:nvSpPr>
        <xdr:cNvPr id="751" name="テキスト ボックス 750"/>
        <xdr:cNvSpPr txBox="1"/>
      </xdr:nvSpPr>
      <xdr:spPr>
        <a:xfrm>
          <a:off x="18421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36830</xdr:rowOff>
    </xdr:from>
    <xdr:to>
      <xdr:col>98</xdr:col>
      <xdr:colOff>38100</xdr:colOff>
      <xdr:row>37</xdr:row>
      <xdr:rowOff>138430</xdr:rowOff>
    </xdr:to>
    <xdr:sp macro="" textlink="">
      <xdr:nvSpPr>
        <xdr:cNvPr id="765" name="楕円 764"/>
        <xdr:cNvSpPr/>
      </xdr:nvSpPr>
      <xdr:spPr>
        <a:xfrm>
          <a:off x="18605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154957</xdr:rowOff>
    </xdr:from>
    <xdr:ext cx="469744" cy="259045"/>
    <xdr:sp macro="" textlink="">
      <xdr:nvSpPr>
        <xdr:cNvPr id="766" name="テキスト ボックス 765"/>
        <xdr:cNvSpPr txBox="1"/>
      </xdr:nvSpPr>
      <xdr:spPr>
        <a:xfrm>
          <a:off x="18421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36430</xdr:rowOff>
    </xdr:from>
    <xdr:to>
      <xdr:col>116</xdr:col>
      <xdr:colOff>62864</xdr:colOff>
      <xdr:row>58</xdr:row>
      <xdr:rowOff>25057</xdr:rowOff>
    </xdr:to>
    <xdr:cxnSp macro="">
      <xdr:nvCxnSpPr>
        <xdr:cNvPr id="786" name="直線コネクタ 785"/>
        <xdr:cNvCxnSpPr/>
      </xdr:nvCxnSpPr>
      <xdr:spPr>
        <a:xfrm flipV="1">
          <a:off x="22159595" y="8780380"/>
          <a:ext cx="1269"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28884</xdr:rowOff>
    </xdr:from>
    <xdr:ext cx="249299" cy="259045"/>
    <xdr:sp macro="" textlink="">
      <xdr:nvSpPr>
        <xdr:cNvPr id="787" name="貸付金最小値テキスト"/>
        <xdr:cNvSpPr txBox="1"/>
      </xdr:nvSpPr>
      <xdr:spPr>
        <a:xfrm>
          <a:off x="22212300" y="9972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25057</xdr:rowOff>
    </xdr:from>
    <xdr:to>
      <xdr:col>116</xdr:col>
      <xdr:colOff>152400</xdr:colOff>
      <xdr:row>58</xdr:row>
      <xdr:rowOff>25057</xdr:rowOff>
    </xdr:to>
    <xdr:cxnSp macro="">
      <xdr:nvCxnSpPr>
        <xdr:cNvPr id="788" name="直線コネクタ 787"/>
        <xdr:cNvCxnSpPr/>
      </xdr:nvCxnSpPr>
      <xdr:spPr>
        <a:xfrm>
          <a:off x="22072600" y="996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154557</xdr:rowOff>
    </xdr:from>
    <xdr:ext cx="534377" cy="259045"/>
    <xdr:sp macro="" textlink="">
      <xdr:nvSpPr>
        <xdr:cNvPr id="789" name="貸付金最大値テキスト"/>
        <xdr:cNvSpPr txBox="1"/>
      </xdr:nvSpPr>
      <xdr:spPr>
        <a:xfrm>
          <a:off x="22212300" y="855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36430</xdr:rowOff>
    </xdr:from>
    <xdr:to>
      <xdr:col>116</xdr:col>
      <xdr:colOff>152400</xdr:colOff>
      <xdr:row>51</xdr:row>
      <xdr:rowOff>36430</xdr:rowOff>
    </xdr:to>
    <xdr:cxnSp macro="">
      <xdr:nvCxnSpPr>
        <xdr:cNvPr id="790" name="直線コネクタ 789"/>
        <xdr:cNvCxnSpPr/>
      </xdr:nvCxnSpPr>
      <xdr:spPr>
        <a:xfrm>
          <a:off x="22072600" y="87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17628</xdr:rowOff>
    </xdr:from>
    <xdr:to>
      <xdr:col>116</xdr:col>
      <xdr:colOff>63500</xdr:colOff>
      <xdr:row>57</xdr:row>
      <xdr:rowOff>140786</xdr:rowOff>
    </xdr:to>
    <xdr:cxnSp macro="">
      <xdr:nvCxnSpPr>
        <xdr:cNvPr id="791" name="直線コネクタ 790"/>
        <xdr:cNvCxnSpPr/>
      </xdr:nvCxnSpPr>
      <xdr:spPr>
        <a:xfrm flipV="1">
          <a:off x="21323300" y="9790278"/>
          <a:ext cx="838200" cy="12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53598</xdr:rowOff>
    </xdr:from>
    <xdr:ext cx="469744" cy="259045"/>
    <xdr:sp macro="" textlink="">
      <xdr:nvSpPr>
        <xdr:cNvPr id="792" name="貸付金平均値テキスト"/>
        <xdr:cNvSpPr txBox="1"/>
      </xdr:nvSpPr>
      <xdr:spPr>
        <a:xfrm>
          <a:off x="22212300" y="9483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30721</xdr:rowOff>
    </xdr:from>
    <xdr:to>
      <xdr:col>116</xdr:col>
      <xdr:colOff>114300</xdr:colOff>
      <xdr:row>56</xdr:row>
      <xdr:rowOff>132321</xdr:rowOff>
    </xdr:to>
    <xdr:sp macro="" textlink="">
      <xdr:nvSpPr>
        <xdr:cNvPr id="793" name="フローチャート: 判断 792"/>
        <xdr:cNvSpPr/>
      </xdr:nvSpPr>
      <xdr:spPr>
        <a:xfrm>
          <a:off x="22110700" y="963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31858</xdr:rowOff>
    </xdr:from>
    <xdr:to>
      <xdr:col>111</xdr:col>
      <xdr:colOff>177800</xdr:colOff>
      <xdr:row>57</xdr:row>
      <xdr:rowOff>140786</xdr:rowOff>
    </xdr:to>
    <xdr:cxnSp macro="">
      <xdr:nvCxnSpPr>
        <xdr:cNvPr id="794" name="直線コネクタ 793"/>
        <xdr:cNvCxnSpPr/>
      </xdr:nvCxnSpPr>
      <xdr:spPr>
        <a:xfrm>
          <a:off x="20434300" y="9461608"/>
          <a:ext cx="889000" cy="45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29064</xdr:rowOff>
    </xdr:from>
    <xdr:to>
      <xdr:col>112</xdr:col>
      <xdr:colOff>38100</xdr:colOff>
      <xdr:row>56</xdr:row>
      <xdr:rowOff>130664</xdr:rowOff>
    </xdr:to>
    <xdr:sp macro="" textlink="">
      <xdr:nvSpPr>
        <xdr:cNvPr id="795" name="フローチャート: 判断 794"/>
        <xdr:cNvSpPr/>
      </xdr:nvSpPr>
      <xdr:spPr>
        <a:xfrm>
          <a:off x="212725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147191</xdr:rowOff>
    </xdr:from>
    <xdr:ext cx="469744" cy="259045"/>
    <xdr:sp macro="" textlink="">
      <xdr:nvSpPr>
        <xdr:cNvPr id="796" name="テキスト ボックス 795"/>
        <xdr:cNvSpPr txBox="1"/>
      </xdr:nvSpPr>
      <xdr:spPr>
        <a:xfrm>
          <a:off x="21088428" y="94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31858</xdr:rowOff>
    </xdr:from>
    <xdr:to>
      <xdr:col>107</xdr:col>
      <xdr:colOff>50800</xdr:colOff>
      <xdr:row>57</xdr:row>
      <xdr:rowOff>15342</xdr:rowOff>
    </xdr:to>
    <xdr:cxnSp macro="">
      <xdr:nvCxnSpPr>
        <xdr:cNvPr id="797" name="直線コネクタ 796"/>
        <xdr:cNvCxnSpPr/>
      </xdr:nvCxnSpPr>
      <xdr:spPr>
        <a:xfrm flipV="1">
          <a:off x="19545300" y="9461608"/>
          <a:ext cx="889000" cy="32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31521</xdr:rowOff>
    </xdr:from>
    <xdr:to>
      <xdr:col>107</xdr:col>
      <xdr:colOff>101600</xdr:colOff>
      <xdr:row>56</xdr:row>
      <xdr:rowOff>133121</xdr:rowOff>
    </xdr:to>
    <xdr:sp macro="" textlink="">
      <xdr:nvSpPr>
        <xdr:cNvPr id="798" name="フローチャート: 判断 797"/>
        <xdr:cNvSpPr/>
      </xdr:nvSpPr>
      <xdr:spPr>
        <a:xfrm>
          <a:off x="20383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124248</xdr:rowOff>
    </xdr:from>
    <xdr:ext cx="469744" cy="259045"/>
    <xdr:sp macro="" textlink="">
      <xdr:nvSpPr>
        <xdr:cNvPr id="799" name="テキスト ボックス 798"/>
        <xdr:cNvSpPr txBox="1"/>
      </xdr:nvSpPr>
      <xdr:spPr>
        <a:xfrm>
          <a:off x="20199428" y="972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66148</xdr:rowOff>
    </xdr:from>
    <xdr:to>
      <xdr:col>102</xdr:col>
      <xdr:colOff>114300</xdr:colOff>
      <xdr:row>57</xdr:row>
      <xdr:rowOff>15342</xdr:rowOff>
    </xdr:to>
    <xdr:cxnSp macro="">
      <xdr:nvCxnSpPr>
        <xdr:cNvPr id="800" name="直線コネクタ 799"/>
        <xdr:cNvCxnSpPr/>
      </xdr:nvCxnSpPr>
      <xdr:spPr>
        <a:xfrm>
          <a:off x="18656300" y="9495898"/>
          <a:ext cx="889000" cy="29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47752</xdr:rowOff>
    </xdr:from>
    <xdr:to>
      <xdr:col>102</xdr:col>
      <xdr:colOff>165100</xdr:colOff>
      <xdr:row>56</xdr:row>
      <xdr:rowOff>149352</xdr:rowOff>
    </xdr:to>
    <xdr:sp macro="" textlink="">
      <xdr:nvSpPr>
        <xdr:cNvPr id="801" name="フローチャート: 判断 800"/>
        <xdr:cNvSpPr/>
      </xdr:nvSpPr>
      <xdr:spPr>
        <a:xfrm>
          <a:off x="19494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165879</xdr:rowOff>
    </xdr:from>
    <xdr:ext cx="469744" cy="259045"/>
    <xdr:sp macro="" textlink="">
      <xdr:nvSpPr>
        <xdr:cNvPr id="802" name="テキスト ボックス 801"/>
        <xdr:cNvSpPr txBox="1"/>
      </xdr:nvSpPr>
      <xdr:spPr>
        <a:xfrm>
          <a:off x="19310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89</xdr:rowOff>
    </xdr:from>
    <xdr:to>
      <xdr:col>98</xdr:col>
      <xdr:colOff>38100</xdr:colOff>
      <xdr:row>56</xdr:row>
      <xdr:rowOff>101689</xdr:rowOff>
    </xdr:to>
    <xdr:sp macro="" textlink="">
      <xdr:nvSpPr>
        <xdr:cNvPr id="803" name="フローチャート: 判断 802"/>
        <xdr:cNvSpPr/>
      </xdr:nvSpPr>
      <xdr:spPr>
        <a:xfrm>
          <a:off x="18605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92816</xdr:rowOff>
    </xdr:from>
    <xdr:ext cx="469744" cy="259045"/>
    <xdr:sp macro="" textlink="">
      <xdr:nvSpPr>
        <xdr:cNvPr id="804" name="テキスト ボックス 803"/>
        <xdr:cNvSpPr txBox="1"/>
      </xdr:nvSpPr>
      <xdr:spPr>
        <a:xfrm>
          <a:off x="18421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138278</xdr:rowOff>
    </xdr:from>
    <xdr:to>
      <xdr:col>116</xdr:col>
      <xdr:colOff>114300</xdr:colOff>
      <xdr:row>57</xdr:row>
      <xdr:rowOff>68428</xdr:rowOff>
    </xdr:to>
    <xdr:sp macro="" textlink="">
      <xdr:nvSpPr>
        <xdr:cNvPr id="810" name="楕円 809"/>
        <xdr:cNvSpPr/>
      </xdr:nvSpPr>
      <xdr:spPr>
        <a:xfrm>
          <a:off x="22110700" y="973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116705</xdr:rowOff>
    </xdr:from>
    <xdr:ext cx="469744" cy="259045"/>
    <xdr:sp macro="" textlink="">
      <xdr:nvSpPr>
        <xdr:cNvPr id="811" name="貸付金該当値テキスト"/>
        <xdr:cNvSpPr txBox="1"/>
      </xdr:nvSpPr>
      <xdr:spPr>
        <a:xfrm>
          <a:off x="22212300" y="971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89986</xdr:rowOff>
    </xdr:from>
    <xdr:to>
      <xdr:col>112</xdr:col>
      <xdr:colOff>38100</xdr:colOff>
      <xdr:row>58</xdr:row>
      <xdr:rowOff>20136</xdr:rowOff>
    </xdr:to>
    <xdr:sp macro="" textlink="">
      <xdr:nvSpPr>
        <xdr:cNvPr id="812" name="楕円 811"/>
        <xdr:cNvSpPr/>
      </xdr:nvSpPr>
      <xdr:spPr>
        <a:xfrm>
          <a:off x="21272500" y="98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11263</xdr:rowOff>
    </xdr:from>
    <xdr:ext cx="378565" cy="259045"/>
    <xdr:sp macro="" textlink="">
      <xdr:nvSpPr>
        <xdr:cNvPr id="813" name="テキスト ボックス 812"/>
        <xdr:cNvSpPr txBox="1"/>
      </xdr:nvSpPr>
      <xdr:spPr>
        <a:xfrm>
          <a:off x="21134017" y="9955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152508</xdr:rowOff>
    </xdr:from>
    <xdr:to>
      <xdr:col>107</xdr:col>
      <xdr:colOff>101600</xdr:colOff>
      <xdr:row>55</xdr:row>
      <xdr:rowOff>82658</xdr:rowOff>
    </xdr:to>
    <xdr:sp macro="" textlink="">
      <xdr:nvSpPr>
        <xdr:cNvPr id="814" name="楕円 813"/>
        <xdr:cNvSpPr/>
      </xdr:nvSpPr>
      <xdr:spPr>
        <a:xfrm>
          <a:off x="20383500" y="94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99185</xdr:rowOff>
    </xdr:from>
    <xdr:ext cx="469744" cy="259045"/>
    <xdr:sp macro="" textlink="">
      <xdr:nvSpPr>
        <xdr:cNvPr id="815" name="テキスト ボックス 814"/>
        <xdr:cNvSpPr txBox="1"/>
      </xdr:nvSpPr>
      <xdr:spPr>
        <a:xfrm>
          <a:off x="20199428" y="91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135992</xdr:rowOff>
    </xdr:from>
    <xdr:to>
      <xdr:col>102</xdr:col>
      <xdr:colOff>165100</xdr:colOff>
      <xdr:row>57</xdr:row>
      <xdr:rowOff>66142</xdr:rowOff>
    </xdr:to>
    <xdr:sp macro="" textlink="">
      <xdr:nvSpPr>
        <xdr:cNvPr id="816" name="楕円 815"/>
        <xdr:cNvSpPr/>
      </xdr:nvSpPr>
      <xdr:spPr>
        <a:xfrm>
          <a:off x="19494500" y="97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57269</xdr:rowOff>
    </xdr:from>
    <xdr:ext cx="469744" cy="259045"/>
    <xdr:sp macro="" textlink="">
      <xdr:nvSpPr>
        <xdr:cNvPr id="817" name="テキスト ボックス 816"/>
        <xdr:cNvSpPr txBox="1"/>
      </xdr:nvSpPr>
      <xdr:spPr>
        <a:xfrm>
          <a:off x="19310428" y="982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15348</xdr:rowOff>
    </xdr:from>
    <xdr:to>
      <xdr:col>98</xdr:col>
      <xdr:colOff>38100</xdr:colOff>
      <xdr:row>55</xdr:row>
      <xdr:rowOff>116948</xdr:rowOff>
    </xdr:to>
    <xdr:sp macro="" textlink="">
      <xdr:nvSpPr>
        <xdr:cNvPr id="818" name="楕円 817"/>
        <xdr:cNvSpPr/>
      </xdr:nvSpPr>
      <xdr:spPr>
        <a:xfrm>
          <a:off x="18605500" y="94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133475</xdr:rowOff>
    </xdr:from>
    <xdr:ext cx="469744" cy="259045"/>
    <xdr:sp macro="" textlink="">
      <xdr:nvSpPr>
        <xdr:cNvPr id="819" name="テキスト ボックス 818"/>
        <xdr:cNvSpPr txBox="1"/>
      </xdr:nvSpPr>
      <xdr:spPr>
        <a:xfrm>
          <a:off x="18421428" y="922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0" name="テキスト ボックス 82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2" name="テキスト ボックス 83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4" name="テキスト ボックス 83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6" name="テキスト ボックス 83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8" name="テキスト ボックス 83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0" name="テキスト ボックス 83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96815</xdr:rowOff>
    </xdr:from>
    <xdr:to>
      <xdr:col>116</xdr:col>
      <xdr:colOff>62864</xdr:colOff>
      <xdr:row>79</xdr:row>
      <xdr:rowOff>3180</xdr:rowOff>
    </xdr:to>
    <xdr:cxnSp macro="">
      <xdr:nvCxnSpPr>
        <xdr:cNvPr id="842" name="直線コネクタ 841"/>
        <xdr:cNvCxnSpPr/>
      </xdr:nvCxnSpPr>
      <xdr:spPr>
        <a:xfrm flipV="1">
          <a:off x="22159595" y="12098315"/>
          <a:ext cx="1269" cy="1449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7007</xdr:rowOff>
    </xdr:from>
    <xdr:ext cx="534377" cy="259045"/>
    <xdr:sp macro="" textlink="">
      <xdr:nvSpPr>
        <xdr:cNvPr id="843" name="繰出金最小値テキスト"/>
        <xdr:cNvSpPr txBox="1"/>
      </xdr:nvSpPr>
      <xdr:spPr>
        <a:xfrm>
          <a:off x="22212300" y="1355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3180</xdr:rowOff>
    </xdr:from>
    <xdr:to>
      <xdr:col>116</xdr:col>
      <xdr:colOff>152400</xdr:colOff>
      <xdr:row>79</xdr:row>
      <xdr:rowOff>3180</xdr:rowOff>
    </xdr:to>
    <xdr:cxnSp macro="">
      <xdr:nvCxnSpPr>
        <xdr:cNvPr id="844" name="直線コネクタ 843"/>
        <xdr:cNvCxnSpPr/>
      </xdr:nvCxnSpPr>
      <xdr:spPr>
        <a:xfrm>
          <a:off x="22072600" y="1354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43492</xdr:rowOff>
    </xdr:from>
    <xdr:ext cx="534377" cy="259045"/>
    <xdr:sp macro="" textlink="">
      <xdr:nvSpPr>
        <xdr:cNvPr id="845" name="繰出金最大値テキスト"/>
        <xdr:cNvSpPr txBox="1"/>
      </xdr:nvSpPr>
      <xdr:spPr>
        <a:xfrm>
          <a:off x="22212300" y="118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96815</xdr:rowOff>
    </xdr:from>
    <xdr:to>
      <xdr:col>116</xdr:col>
      <xdr:colOff>152400</xdr:colOff>
      <xdr:row>70</xdr:row>
      <xdr:rowOff>96815</xdr:rowOff>
    </xdr:to>
    <xdr:cxnSp macro="">
      <xdr:nvCxnSpPr>
        <xdr:cNvPr id="846" name="直線コネクタ 845"/>
        <xdr:cNvCxnSpPr/>
      </xdr:nvCxnSpPr>
      <xdr:spPr>
        <a:xfrm>
          <a:off x="22072600" y="1209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7066</xdr:rowOff>
    </xdr:from>
    <xdr:to>
      <xdr:col>116</xdr:col>
      <xdr:colOff>63500</xdr:colOff>
      <xdr:row>76</xdr:row>
      <xdr:rowOff>73955</xdr:rowOff>
    </xdr:to>
    <xdr:cxnSp macro="">
      <xdr:nvCxnSpPr>
        <xdr:cNvPr id="847" name="直線コネクタ 846"/>
        <xdr:cNvCxnSpPr/>
      </xdr:nvCxnSpPr>
      <xdr:spPr>
        <a:xfrm flipV="1">
          <a:off x="21323300" y="13037266"/>
          <a:ext cx="838200" cy="6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55176</xdr:rowOff>
    </xdr:from>
    <xdr:ext cx="534377" cy="259045"/>
    <xdr:sp macro="" textlink="">
      <xdr:nvSpPr>
        <xdr:cNvPr id="848" name="繰出金平均値テキスト"/>
        <xdr:cNvSpPr txBox="1"/>
      </xdr:nvSpPr>
      <xdr:spPr>
        <a:xfrm>
          <a:off x="22212300" y="1257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32299</xdr:rowOff>
    </xdr:from>
    <xdr:to>
      <xdr:col>116</xdr:col>
      <xdr:colOff>114300</xdr:colOff>
      <xdr:row>74</xdr:row>
      <xdr:rowOff>133899</xdr:rowOff>
    </xdr:to>
    <xdr:sp macro="" textlink="">
      <xdr:nvSpPr>
        <xdr:cNvPr id="849" name="フローチャート: 判断 848"/>
        <xdr:cNvSpPr/>
      </xdr:nvSpPr>
      <xdr:spPr>
        <a:xfrm>
          <a:off x="22110700" y="1271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73955</xdr:rowOff>
    </xdr:from>
    <xdr:to>
      <xdr:col>111</xdr:col>
      <xdr:colOff>177800</xdr:colOff>
      <xdr:row>76</xdr:row>
      <xdr:rowOff>94529</xdr:rowOff>
    </xdr:to>
    <xdr:cxnSp macro="">
      <xdr:nvCxnSpPr>
        <xdr:cNvPr id="850" name="直線コネクタ 849"/>
        <xdr:cNvCxnSpPr/>
      </xdr:nvCxnSpPr>
      <xdr:spPr>
        <a:xfrm flipV="1">
          <a:off x="20434300" y="1310415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63388</xdr:rowOff>
    </xdr:from>
    <xdr:to>
      <xdr:col>112</xdr:col>
      <xdr:colOff>38100</xdr:colOff>
      <xdr:row>74</xdr:row>
      <xdr:rowOff>164988</xdr:rowOff>
    </xdr:to>
    <xdr:sp macro="" textlink="">
      <xdr:nvSpPr>
        <xdr:cNvPr id="851" name="フローチャート: 判断 850"/>
        <xdr:cNvSpPr/>
      </xdr:nvSpPr>
      <xdr:spPr>
        <a:xfrm>
          <a:off x="212725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10065</xdr:rowOff>
    </xdr:from>
    <xdr:ext cx="534377" cy="259045"/>
    <xdr:sp macro="" textlink="">
      <xdr:nvSpPr>
        <xdr:cNvPr id="852" name="テキスト ボックス 851"/>
        <xdr:cNvSpPr txBox="1"/>
      </xdr:nvSpPr>
      <xdr:spPr>
        <a:xfrm>
          <a:off x="21056111" y="1252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94529</xdr:rowOff>
    </xdr:from>
    <xdr:to>
      <xdr:col>107</xdr:col>
      <xdr:colOff>50800</xdr:colOff>
      <xdr:row>77</xdr:row>
      <xdr:rowOff>2631</xdr:rowOff>
    </xdr:to>
    <xdr:cxnSp macro="">
      <xdr:nvCxnSpPr>
        <xdr:cNvPr id="853" name="直線コネクタ 852"/>
        <xdr:cNvCxnSpPr/>
      </xdr:nvCxnSpPr>
      <xdr:spPr>
        <a:xfrm flipV="1">
          <a:off x="19545300" y="13124729"/>
          <a:ext cx="889000" cy="7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122641</xdr:rowOff>
    </xdr:from>
    <xdr:to>
      <xdr:col>107</xdr:col>
      <xdr:colOff>101600</xdr:colOff>
      <xdr:row>75</xdr:row>
      <xdr:rowOff>52791</xdr:rowOff>
    </xdr:to>
    <xdr:sp macro="" textlink="">
      <xdr:nvSpPr>
        <xdr:cNvPr id="854" name="フローチャート: 判断 853"/>
        <xdr:cNvSpPr/>
      </xdr:nvSpPr>
      <xdr:spPr>
        <a:xfrm>
          <a:off x="20383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69318</xdr:rowOff>
    </xdr:from>
    <xdr:ext cx="534377" cy="259045"/>
    <xdr:sp macro="" textlink="">
      <xdr:nvSpPr>
        <xdr:cNvPr id="855" name="テキスト ボックス 854"/>
        <xdr:cNvSpPr txBox="1"/>
      </xdr:nvSpPr>
      <xdr:spPr>
        <a:xfrm>
          <a:off x="20167111" y="125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2631</xdr:rowOff>
    </xdr:from>
    <xdr:to>
      <xdr:col>102</xdr:col>
      <xdr:colOff>114300</xdr:colOff>
      <xdr:row>77</xdr:row>
      <xdr:rowOff>30476</xdr:rowOff>
    </xdr:to>
    <xdr:cxnSp macro="">
      <xdr:nvCxnSpPr>
        <xdr:cNvPr id="856" name="直線コネクタ 855"/>
        <xdr:cNvCxnSpPr/>
      </xdr:nvCxnSpPr>
      <xdr:spPr>
        <a:xfrm flipV="1">
          <a:off x="18656300" y="13204281"/>
          <a:ext cx="889000" cy="2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64577</xdr:rowOff>
    </xdr:from>
    <xdr:to>
      <xdr:col>102</xdr:col>
      <xdr:colOff>165100</xdr:colOff>
      <xdr:row>71</xdr:row>
      <xdr:rowOff>166177</xdr:rowOff>
    </xdr:to>
    <xdr:sp macro="" textlink="">
      <xdr:nvSpPr>
        <xdr:cNvPr id="857" name="フローチャート: 判断 856"/>
        <xdr:cNvSpPr/>
      </xdr:nvSpPr>
      <xdr:spPr>
        <a:xfrm>
          <a:off x="19494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11254</xdr:rowOff>
    </xdr:from>
    <xdr:ext cx="534377" cy="259045"/>
    <xdr:sp macro="" textlink="">
      <xdr:nvSpPr>
        <xdr:cNvPr id="858" name="テキスト ボックス 857"/>
        <xdr:cNvSpPr txBox="1"/>
      </xdr:nvSpPr>
      <xdr:spPr>
        <a:xfrm>
          <a:off x="19278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100833</xdr:rowOff>
    </xdr:from>
    <xdr:to>
      <xdr:col>98</xdr:col>
      <xdr:colOff>38100</xdr:colOff>
      <xdr:row>74</xdr:row>
      <xdr:rowOff>30983</xdr:rowOff>
    </xdr:to>
    <xdr:sp macro="" textlink="">
      <xdr:nvSpPr>
        <xdr:cNvPr id="859" name="フローチャート: 判断 858"/>
        <xdr:cNvSpPr/>
      </xdr:nvSpPr>
      <xdr:spPr>
        <a:xfrm>
          <a:off x="18605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47510</xdr:rowOff>
    </xdr:from>
    <xdr:ext cx="534377" cy="259045"/>
    <xdr:sp macro="" textlink="">
      <xdr:nvSpPr>
        <xdr:cNvPr id="860" name="テキスト ボックス 859"/>
        <xdr:cNvSpPr txBox="1"/>
      </xdr:nvSpPr>
      <xdr:spPr>
        <a:xfrm>
          <a:off x="18389111" y="1239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127716</xdr:rowOff>
    </xdr:from>
    <xdr:to>
      <xdr:col>116</xdr:col>
      <xdr:colOff>114300</xdr:colOff>
      <xdr:row>76</xdr:row>
      <xdr:rowOff>57866</xdr:rowOff>
    </xdr:to>
    <xdr:sp macro="" textlink="">
      <xdr:nvSpPr>
        <xdr:cNvPr id="866" name="楕円 865"/>
        <xdr:cNvSpPr/>
      </xdr:nvSpPr>
      <xdr:spPr>
        <a:xfrm>
          <a:off x="22110700" y="1298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106143</xdr:rowOff>
    </xdr:from>
    <xdr:ext cx="534377" cy="259045"/>
    <xdr:sp macro="" textlink="">
      <xdr:nvSpPr>
        <xdr:cNvPr id="867" name="繰出金該当値テキスト"/>
        <xdr:cNvSpPr txBox="1"/>
      </xdr:nvSpPr>
      <xdr:spPr>
        <a:xfrm>
          <a:off x="22212300" y="1296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23155</xdr:rowOff>
    </xdr:from>
    <xdr:to>
      <xdr:col>112</xdr:col>
      <xdr:colOff>38100</xdr:colOff>
      <xdr:row>76</xdr:row>
      <xdr:rowOff>124755</xdr:rowOff>
    </xdr:to>
    <xdr:sp macro="" textlink="">
      <xdr:nvSpPr>
        <xdr:cNvPr id="868" name="楕円 867"/>
        <xdr:cNvSpPr/>
      </xdr:nvSpPr>
      <xdr:spPr>
        <a:xfrm>
          <a:off x="21272500" y="130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115882</xdr:rowOff>
    </xdr:from>
    <xdr:ext cx="534377" cy="259045"/>
    <xdr:sp macro="" textlink="">
      <xdr:nvSpPr>
        <xdr:cNvPr id="869" name="テキスト ボックス 868"/>
        <xdr:cNvSpPr txBox="1"/>
      </xdr:nvSpPr>
      <xdr:spPr>
        <a:xfrm>
          <a:off x="21056111" y="1314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43729</xdr:rowOff>
    </xdr:from>
    <xdr:to>
      <xdr:col>107</xdr:col>
      <xdr:colOff>101600</xdr:colOff>
      <xdr:row>76</xdr:row>
      <xdr:rowOff>145329</xdr:rowOff>
    </xdr:to>
    <xdr:sp macro="" textlink="">
      <xdr:nvSpPr>
        <xdr:cNvPr id="870" name="楕円 869"/>
        <xdr:cNvSpPr/>
      </xdr:nvSpPr>
      <xdr:spPr>
        <a:xfrm>
          <a:off x="20383500" y="1307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136456</xdr:rowOff>
    </xdr:from>
    <xdr:ext cx="534377" cy="259045"/>
    <xdr:sp macro="" textlink="">
      <xdr:nvSpPr>
        <xdr:cNvPr id="871" name="テキスト ボックス 870"/>
        <xdr:cNvSpPr txBox="1"/>
      </xdr:nvSpPr>
      <xdr:spPr>
        <a:xfrm>
          <a:off x="20167111" y="1316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123281</xdr:rowOff>
    </xdr:from>
    <xdr:to>
      <xdr:col>102</xdr:col>
      <xdr:colOff>165100</xdr:colOff>
      <xdr:row>77</xdr:row>
      <xdr:rowOff>53431</xdr:rowOff>
    </xdr:to>
    <xdr:sp macro="" textlink="">
      <xdr:nvSpPr>
        <xdr:cNvPr id="872" name="楕円 871"/>
        <xdr:cNvSpPr/>
      </xdr:nvSpPr>
      <xdr:spPr>
        <a:xfrm>
          <a:off x="19494500" y="1315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44558</xdr:rowOff>
    </xdr:from>
    <xdr:ext cx="534377" cy="259045"/>
    <xdr:sp macro="" textlink="">
      <xdr:nvSpPr>
        <xdr:cNvPr id="873" name="テキスト ボックス 872"/>
        <xdr:cNvSpPr txBox="1"/>
      </xdr:nvSpPr>
      <xdr:spPr>
        <a:xfrm>
          <a:off x="19278111" y="1324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151126</xdr:rowOff>
    </xdr:from>
    <xdr:to>
      <xdr:col>98</xdr:col>
      <xdr:colOff>38100</xdr:colOff>
      <xdr:row>77</xdr:row>
      <xdr:rowOff>81276</xdr:rowOff>
    </xdr:to>
    <xdr:sp macro="" textlink="">
      <xdr:nvSpPr>
        <xdr:cNvPr id="874" name="楕円 873"/>
        <xdr:cNvSpPr/>
      </xdr:nvSpPr>
      <xdr:spPr>
        <a:xfrm>
          <a:off x="18605500" y="1318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72403</xdr:rowOff>
    </xdr:from>
    <xdr:ext cx="534377" cy="259045"/>
    <xdr:sp macro="" textlink="">
      <xdr:nvSpPr>
        <xdr:cNvPr id="875" name="テキスト ボックス 874"/>
        <xdr:cNvSpPr txBox="1"/>
      </xdr:nvSpPr>
      <xdr:spPr>
        <a:xfrm>
          <a:off x="18389111" y="1327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住民一人当たりのコストは、電気及びガス料金の高騰により、前年度に比べ電気使用料、都市ガス使用料が増額となったことや、重層的支援体制整備事業の実施に伴い、介護保険事業特別会計から一般会計へ一部事業が移行されたことに伴う委託料の増加のほか、各種事業費の委託料の増加により、令和３年度決算と比較し増加した。</a:t>
          </a:r>
        </a:p>
        <a:p>
          <a:r>
            <a:rPr kumimoji="1" lang="ja-JP" altLang="en-US" sz="1300">
              <a:latin typeface="ＭＳ Ｐゴシック" panose="020B0600070205080204" pitchFamily="50" charset="-128"/>
              <a:ea typeface="ＭＳ Ｐゴシック" panose="020B0600070205080204" pitchFamily="50" charset="-128"/>
            </a:rPr>
            <a:t>「扶助費」の住民一人当たりのコストは、国庫補助事業である子育て世帯への臨時特別給付金や、住民税非課税世帯等に対する臨時特別給付金の減等の要因により、令和３年度決算と比較し大きく減少した。</a:t>
          </a:r>
        </a:p>
        <a:p>
          <a:r>
            <a:rPr kumimoji="1" lang="ja-JP" altLang="en-US" sz="1300">
              <a:latin typeface="ＭＳ Ｐゴシック" panose="020B0600070205080204" pitchFamily="50" charset="-128"/>
              <a:ea typeface="ＭＳ Ｐゴシック" panose="020B0600070205080204" pitchFamily="50" charset="-128"/>
            </a:rPr>
            <a:t>「普通建設事業費」の住民一人当たりのコストは、桑名駅自由通路整備事業費の皆減、多世代共生型施設整備事業費の皆減等の要因により、令和３年度決算と比較し大きく減少した。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139,563
134,517
136.65
63,534,065
59,695,754
3,439,862
31,953,151
65,564,825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66222</xdr:rowOff>
    </xdr:to>
    <xdr:cxnSp macro="">
      <xdr:nvCxnSpPr>
        <xdr:cNvPr id="58" name="直線コネクタ 57"/>
        <xdr:cNvCxnSpPr/>
      </xdr:nvCxnSpPr>
      <xdr:spPr>
        <a:xfrm flipV="1">
          <a:off x="4633595" y="5304972"/>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469744" cy="259045"/>
    <xdr:sp macro="" textlink="">
      <xdr:nvSpPr>
        <xdr:cNvPr id="59" name="議会費最小値テキスト"/>
        <xdr:cNvSpPr txBox="1"/>
      </xdr:nvSpPr>
      <xdr:spPr>
        <a:xfrm>
          <a:off x="4686300"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104322</xdr:rowOff>
    </xdr:from>
    <xdr:to>
      <xdr:col>24</xdr:col>
      <xdr:colOff>63500</xdr:colOff>
      <xdr:row>35</xdr:row>
      <xdr:rowOff>110853</xdr:rowOff>
    </xdr:to>
    <xdr:cxnSp macro="">
      <xdr:nvCxnSpPr>
        <xdr:cNvPr id="63" name="直線コネクタ 62"/>
        <xdr:cNvCxnSpPr/>
      </xdr:nvCxnSpPr>
      <xdr:spPr>
        <a:xfrm flipV="1">
          <a:off x="3797300" y="610507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19793</xdr:rowOff>
    </xdr:from>
    <xdr:ext cx="469744" cy="259045"/>
    <xdr:sp macro="" textlink="">
      <xdr:nvSpPr>
        <xdr:cNvPr id="64" name="議会費平均値テキスト"/>
        <xdr:cNvSpPr txBox="1"/>
      </xdr:nvSpPr>
      <xdr:spPr>
        <a:xfrm>
          <a:off x="4686300" y="5849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168366</xdr:rowOff>
    </xdr:from>
    <xdr:to>
      <xdr:col>24</xdr:col>
      <xdr:colOff>114300</xdr:colOff>
      <xdr:row>35</xdr:row>
      <xdr:rowOff>98516</xdr:rowOff>
    </xdr:to>
    <xdr:sp macro="" textlink="">
      <xdr:nvSpPr>
        <xdr:cNvPr id="65" name="フローチャート: 判断 64"/>
        <xdr:cNvSpPr/>
      </xdr:nvSpPr>
      <xdr:spPr>
        <a:xfrm>
          <a:off x="4584700" y="59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110853</xdr:rowOff>
    </xdr:from>
    <xdr:to>
      <xdr:col>19</xdr:col>
      <xdr:colOff>177800</xdr:colOff>
      <xdr:row>36</xdr:row>
      <xdr:rowOff>55880</xdr:rowOff>
    </xdr:to>
    <xdr:cxnSp macro="">
      <xdr:nvCxnSpPr>
        <xdr:cNvPr id="66" name="直線コネクタ 65"/>
        <xdr:cNvCxnSpPr/>
      </xdr:nvCxnSpPr>
      <xdr:spPr>
        <a:xfrm flipV="1">
          <a:off x="2908300" y="6111603"/>
          <a:ext cx="889000" cy="11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29573</xdr:rowOff>
    </xdr:from>
    <xdr:to>
      <xdr:col>20</xdr:col>
      <xdr:colOff>38100</xdr:colOff>
      <xdr:row>35</xdr:row>
      <xdr:rowOff>131173</xdr:rowOff>
    </xdr:to>
    <xdr:sp macro="" textlink="">
      <xdr:nvSpPr>
        <xdr:cNvPr id="67" name="フローチャート: 判断 66"/>
        <xdr:cNvSpPr/>
      </xdr:nvSpPr>
      <xdr:spPr>
        <a:xfrm>
          <a:off x="37465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147700</xdr:rowOff>
    </xdr:from>
    <xdr:ext cx="469744" cy="259045"/>
    <xdr:sp macro="" textlink="">
      <xdr:nvSpPr>
        <xdr:cNvPr id="68" name="テキスト ボックス 67"/>
        <xdr:cNvSpPr txBox="1"/>
      </xdr:nvSpPr>
      <xdr:spPr>
        <a:xfrm>
          <a:off x="3562428" y="580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109764</xdr:rowOff>
    </xdr:from>
    <xdr:to>
      <xdr:col>15</xdr:col>
      <xdr:colOff>50800</xdr:colOff>
      <xdr:row>36</xdr:row>
      <xdr:rowOff>55880</xdr:rowOff>
    </xdr:to>
    <xdr:cxnSp macro="">
      <xdr:nvCxnSpPr>
        <xdr:cNvPr id="69" name="直線コネクタ 68"/>
        <xdr:cNvCxnSpPr/>
      </xdr:nvCxnSpPr>
      <xdr:spPr>
        <a:xfrm>
          <a:off x="2019300" y="611051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81824</xdr:rowOff>
    </xdr:from>
    <xdr:to>
      <xdr:col>15</xdr:col>
      <xdr:colOff>101600</xdr:colOff>
      <xdr:row>36</xdr:row>
      <xdr:rowOff>11974</xdr:rowOff>
    </xdr:to>
    <xdr:sp macro="" textlink="">
      <xdr:nvSpPr>
        <xdr:cNvPr id="70" name="フローチャート: 判断 69"/>
        <xdr:cNvSpPr/>
      </xdr:nvSpPr>
      <xdr:spPr>
        <a:xfrm>
          <a:off x="2857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28501</xdr:rowOff>
    </xdr:from>
    <xdr:ext cx="469744" cy="259045"/>
    <xdr:sp macro="" textlink="">
      <xdr:nvSpPr>
        <xdr:cNvPr id="71" name="テキスト ボックス 70"/>
        <xdr:cNvSpPr txBox="1"/>
      </xdr:nvSpPr>
      <xdr:spPr>
        <a:xfrm>
          <a:off x="2673428" y="585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109764</xdr:rowOff>
    </xdr:from>
    <xdr:to>
      <xdr:col>10</xdr:col>
      <xdr:colOff>114300</xdr:colOff>
      <xdr:row>36</xdr:row>
      <xdr:rowOff>47172</xdr:rowOff>
    </xdr:to>
    <xdr:cxnSp macro="">
      <xdr:nvCxnSpPr>
        <xdr:cNvPr id="72" name="直線コネクタ 71"/>
        <xdr:cNvCxnSpPr/>
      </xdr:nvCxnSpPr>
      <xdr:spPr>
        <a:xfrm flipV="1">
          <a:off x="1130300" y="6110514"/>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73" name="フローチャート: 判断 72"/>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4" name="テキスト ボックス 73"/>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37193</xdr:rowOff>
    </xdr:from>
    <xdr:to>
      <xdr:col>6</xdr:col>
      <xdr:colOff>38100</xdr:colOff>
      <xdr:row>35</xdr:row>
      <xdr:rowOff>138793</xdr:rowOff>
    </xdr:to>
    <xdr:sp macro="" textlink="">
      <xdr:nvSpPr>
        <xdr:cNvPr id="75" name="フローチャート: 判断 74"/>
        <xdr:cNvSpPr/>
      </xdr:nvSpPr>
      <xdr:spPr>
        <a:xfrm>
          <a:off x="1079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155320</xdr:rowOff>
    </xdr:from>
    <xdr:ext cx="469744" cy="259045"/>
    <xdr:sp macro="" textlink="">
      <xdr:nvSpPr>
        <xdr:cNvPr id="76" name="テキスト ボックス 75"/>
        <xdr:cNvSpPr txBox="1"/>
      </xdr:nvSpPr>
      <xdr:spPr>
        <a:xfrm>
          <a:off x="895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53522</xdr:rowOff>
    </xdr:from>
    <xdr:to>
      <xdr:col>24</xdr:col>
      <xdr:colOff>114300</xdr:colOff>
      <xdr:row>35</xdr:row>
      <xdr:rowOff>155122</xdr:rowOff>
    </xdr:to>
    <xdr:sp macro="" textlink="">
      <xdr:nvSpPr>
        <xdr:cNvPr id="82" name="楕円 81"/>
        <xdr:cNvSpPr/>
      </xdr:nvSpPr>
      <xdr:spPr>
        <a:xfrm>
          <a:off x="4584700" y="60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31949</xdr:rowOff>
    </xdr:from>
    <xdr:ext cx="469744" cy="259045"/>
    <xdr:sp macro="" textlink="">
      <xdr:nvSpPr>
        <xdr:cNvPr id="83" name="議会費該当値テキスト"/>
        <xdr:cNvSpPr txBox="1"/>
      </xdr:nvSpPr>
      <xdr:spPr>
        <a:xfrm>
          <a:off x="4686300" y="603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60053</xdr:rowOff>
    </xdr:from>
    <xdr:to>
      <xdr:col>20</xdr:col>
      <xdr:colOff>38100</xdr:colOff>
      <xdr:row>35</xdr:row>
      <xdr:rowOff>161653</xdr:rowOff>
    </xdr:to>
    <xdr:sp macro="" textlink="">
      <xdr:nvSpPr>
        <xdr:cNvPr id="84" name="楕円 83"/>
        <xdr:cNvSpPr/>
      </xdr:nvSpPr>
      <xdr:spPr>
        <a:xfrm>
          <a:off x="3746500" y="606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152780</xdr:rowOff>
    </xdr:from>
    <xdr:ext cx="469744" cy="259045"/>
    <xdr:sp macro="" textlink="">
      <xdr:nvSpPr>
        <xdr:cNvPr id="85" name="テキスト ボックス 84"/>
        <xdr:cNvSpPr txBox="1"/>
      </xdr:nvSpPr>
      <xdr:spPr>
        <a:xfrm>
          <a:off x="3562428" y="615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5080</xdr:rowOff>
    </xdr:from>
    <xdr:to>
      <xdr:col>15</xdr:col>
      <xdr:colOff>101600</xdr:colOff>
      <xdr:row>36</xdr:row>
      <xdr:rowOff>106680</xdr:rowOff>
    </xdr:to>
    <xdr:sp macro="" textlink="">
      <xdr:nvSpPr>
        <xdr:cNvPr id="86" name="楕円 85"/>
        <xdr:cNvSpPr/>
      </xdr:nvSpPr>
      <xdr:spPr>
        <a:xfrm>
          <a:off x="28575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97807</xdr:rowOff>
    </xdr:from>
    <xdr:ext cx="469744" cy="259045"/>
    <xdr:sp macro="" textlink="">
      <xdr:nvSpPr>
        <xdr:cNvPr id="87" name="テキスト ボックス 86"/>
        <xdr:cNvSpPr txBox="1"/>
      </xdr:nvSpPr>
      <xdr:spPr>
        <a:xfrm>
          <a:off x="2673428"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58964</xdr:rowOff>
    </xdr:from>
    <xdr:to>
      <xdr:col>10</xdr:col>
      <xdr:colOff>165100</xdr:colOff>
      <xdr:row>35</xdr:row>
      <xdr:rowOff>160564</xdr:rowOff>
    </xdr:to>
    <xdr:sp macro="" textlink="">
      <xdr:nvSpPr>
        <xdr:cNvPr id="88" name="楕円 87"/>
        <xdr:cNvSpPr/>
      </xdr:nvSpPr>
      <xdr:spPr>
        <a:xfrm>
          <a:off x="1968500" y="605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151691</xdr:rowOff>
    </xdr:from>
    <xdr:ext cx="469744" cy="259045"/>
    <xdr:sp macro="" textlink="">
      <xdr:nvSpPr>
        <xdr:cNvPr id="89" name="テキスト ボックス 88"/>
        <xdr:cNvSpPr txBox="1"/>
      </xdr:nvSpPr>
      <xdr:spPr>
        <a:xfrm>
          <a:off x="1784428" y="615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167822</xdr:rowOff>
    </xdr:from>
    <xdr:to>
      <xdr:col>6</xdr:col>
      <xdr:colOff>38100</xdr:colOff>
      <xdr:row>36</xdr:row>
      <xdr:rowOff>97972</xdr:rowOff>
    </xdr:to>
    <xdr:sp macro="" textlink="">
      <xdr:nvSpPr>
        <xdr:cNvPr id="90" name="楕円 89"/>
        <xdr:cNvSpPr/>
      </xdr:nvSpPr>
      <xdr:spPr>
        <a:xfrm>
          <a:off x="1079500" y="616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89099</xdr:rowOff>
    </xdr:from>
    <xdr:ext cx="469744" cy="259045"/>
    <xdr:sp macro="" textlink="">
      <xdr:nvSpPr>
        <xdr:cNvPr id="91" name="テキスト ボックス 90"/>
        <xdr:cNvSpPr txBox="1"/>
      </xdr:nvSpPr>
      <xdr:spPr>
        <a:xfrm>
          <a:off x="895428" y="626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155207</xdr:rowOff>
    </xdr:from>
    <xdr:to>
      <xdr:col>24</xdr:col>
      <xdr:colOff>62865</xdr:colOff>
      <xdr:row>59</xdr:row>
      <xdr:rowOff>66472</xdr:rowOff>
    </xdr:to>
    <xdr:cxnSp macro="">
      <xdr:nvCxnSpPr>
        <xdr:cNvPr id="116" name="直線コネクタ 115"/>
        <xdr:cNvCxnSpPr/>
      </xdr:nvCxnSpPr>
      <xdr:spPr>
        <a:xfrm flipV="1">
          <a:off x="4633595" y="9242057"/>
          <a:ext cx="1270" cy="939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70299</xdr:rowOff>
    </xdr:from>
    <xdr:ext cx="534377" cy="259045"/>
    <xdr:sp macro="" textlink="">
      <xdr:nvSpPr>
        <xdr:cNvPr id="117" name="総務費最小値テキスト"/>
        <xdr:cNvSpPr txBox="1"/>
      </xdr:nvSpPr>
      <xdr:spPr>
        <a:xfrm>
          <a:off x="4686300" y="101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66472</xdr:rowOff>
    </xdr:from>
    <xdr:to>
      <xdr:col>24</xdr:col>
      <xdr:colOff>152400</xdr:colOff>
      <xdr:row>59</xdr:row>
      <xdr:rowOff>66472</xdr:rowOff>
    </xdr:to>
    <xdr:cxnSp macro="">
      <xdr:nvCxnSpPr>
        <xdr:cNvPr id="118" name="直線コネクタ 117"/>
        <xdr:cNvCxnSpPr/>
      </xdr:nvCxnSpPr>
      <xdr:spPr>
        <a:xfrm>
          <a:off x="4546600" y="1018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101884</xdr:rowOff>
    </xdr:from>
    <xdr:ext cx="599010" cy="259045"/>
    <xdr:sp macro="" textlink="">
      <xdr:nvSpPr>
        <xdr:cNvPr id="119" name="総務費最大値テキスト"/>
        <xdr:cNvSpPr txBox="1"/>
      </xdr:nvSpPr>
      <xdr:spPr>
        <a:xfrm>
          <a:off x="4686300" y="901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155207</xdr:rowOff>
    </xdr:from>
    <xdr:to>
      <xdr:col>24</xdr:col>
      <xdr:colOff>152400</xdr:colOff>
      <xdr:row>53</xdr:row>
      <xdr:rowOff>155207</xdr:rowOff>
    </xdr:to>
    <xdr:cxnSp macro="">
      <xdr:nvCxnSpPr>
        <xdr:cNvPr id="120" name="直線コネクタ 119"/>
        <xdr:cNvCxnSpPr/>
      </xdr:nvCxnSpPr>
      <xdr:spPr>
        <a:xfrm>
          <a:off x="4546600" y="924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133490</xdr:rowOff>
    </xdr:from>
    <xdr:to>
      <xdr:col>24</xdr:col>
      <xdr:colOff>63500</xdr:colOff>
      <xdr:row>57</xdr:row>
      <xdr:rowOff>27381</xdr:rowOff>
    </xdr:to>
    <xdr:cxnSp macro="">
      <xdr:nvCxnSpPr>
        <xdr:cNvPr id="121" name="直線コネクタ 120"/>
        <xdr:cNvCxnSpPr/>
      </xdr:nvCxnSpPr>
      <xdr:spPr>
        <a:xfrm flipV="1">
          <a:off x="3797300" y="9734690"/>
          <a:ext cx="838200" cy="6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99966</xdr:rowOff>
    </xdr:from>
    <xdr:ext cx="534377" cy="259045"/>
    <xdr:sp macro="" textlink="">
      <xdr:nvSpPr>
        <xdr:cNvPr id="122" name="総務費平均値テキスト"/>
        <xdr:cNvSpPr txBox="1"/>
      </xdr:nvSpPr>
      <xdr:spPr>
        <a:xfrm>
          <a:off x="4686300" y="97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121539</xdr:rowOff>
    </xdr:from>
    <xdr:to>
      <xdr:col>24</xdr:col>
      <xdr:colOff>114300</xdr:colOff>
      <xdr:row>57</xdr:row>
      <xdr:rowOff>51689</xdr:rowOff>
    </xdr:to>
    <xdr:sp macro="" textlink="">
      <xdr:nvSpPr>
        <xdr:cNvPr id="123" name="フローチャート: 判断 122"/>
        <xdr:cNvSpPr/>
      </xdr:nvSpPr>
      <xdr:spPr>
        <a:xfrm>
          <a:off x="4584700" y="97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141821</xdr:rowOff>
    </xdr:from>
    <xdr:to>
      <xdr:col>19</xdr:col>
      <xdr:colOff>177800</xdr:colOff>
      <xdr:row>57</xdr:row>
      <xdr:rowOff>27381</xdr:rowOff>
    </xdr:to>
    <xdr:cxnSp macro="">
      <xdr:nvCxnSpPr>
        <xdr:cNvPr id="124" name="直線コネクタ 123"/>
        <xdr:cNvCxnSpPr/>
      </xdr:nvCxnSpPr>
      <xdr:spPr>
        <a:xfrm>
          <a:off x="2908300" y="8542871"/>
          <a:ext cx="889000" cy="125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99454</xdr:rowOff>
    </xdr:from>
    <xdr:to>
      <xdr:col>20</xdr:col>
      <xdr:colOff>38100</xdr:colOff>
      <xdr:row>57</xdr:row>
      <xdr:rowOff>29604</xdr:rowOff>
    </xdr:to>
    <xdr:sp macro="" textlink="">
      <xdr:nvSpPr>
        <xdr:cNvPr id="125" name="フローチャート: 判断 124"/>
        <xdr:cNvSpPr/>
      </xdr:nvSpPr>
      <xdr:spPr>
        <a:xfrm>
          <a:off x="3746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46131</xdr:rowOff>
    </xdr:from>
    <xdr:ext cx="534377" cy="259045"/>
    <xdr:sp macro="" textlink="">
      <xdr:nvSpPr>
        <xdr:cNvPr id="126" name="テキスト ボックス 125"/>
        <xdr:cNvSpPr txBox="1"/>
      </xdr:nvSpPr>
      <xdr:spPr>
        <a:xfrm>
          <a:off x="3530111" y="94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141821</xdr:rowOff>
    </xdr:from>
    <xdr:to>
      <xdr:col>15</xdr:col>
      <xdr:colOff>50800</xdr:colOff>
      <xdr:row>58</xdr:row>
      <xdr:rowOff>77064</xdr:rowOff>
    </xdr:to>
    <xdr:cxnSp macro="">
      <xdr:nvCxnSpPr>
        <xdr:cNvPr id="127" name="直線コネクタ 126"/>
        <xdr:cNvCxnSpPr/>
      </xdr:nvCxnSpPr>
      <xdr:spPr>
        <a:xfrm flipV="1">
          <a:off x="2019300" y="8542871"/>
          <a:ext cx="889000" cy="147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139052</xdr:rowOff>
    </xdr:from>
    <xdr:to>
      <xdr:col>15</xdr:col>
      <xdr:colOff>101600</xdr:colOff>
      <xdr:row>50</xdr:row>
      <xdr:rowOff>69202</xdr:rowOff>
    </xdr:to>
    <xdr:sp macro="" textlink="">
      <xdr:nvSpPr>
        <xdr:cNvPr id="128" name="フローチャート: 判断 127"/>
        <xdr:cNvSpPr/>
      </xdr:nvSpPr>
      <xdr:spPr>
        <a:xfrm>
          <a:off x="2857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60329</xdr:rowOff>
    </xdr:from>
    <xdr:ext cx="599010" cy="259045"/>
    <xdr:sp macro="" textlink="">
      <xdr:nvSpPr>
        <xdr:cNvPr id="129" name="テキスト ボックス 128"/>
        <xdr:cNvSpPr txBox="1"/>
      </xdr:nvSpPr>
      <xdr:spPr>
        <a:xfrm>
          <a:off x="2608795" y="863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4928</xdr:rowOff>
    </xdr:from>
    <xdr:to>
      <xdr:col>10</xdr:col>
      <xdr:colOff>114300</xdr:colOff>
      <xdr:row>58</xdr:row>
      <xdr:rowOff>77064</xdr:rowOff>
    </xdr:to>
    <xdr:cxnSp macro="">
      <xdr:nvCxnSpPr>
        <xdr:cNvPr id="130" name="直線コネクタ 129"/>
        <xdr:cNvCxnSpPr/>
      </xdr:nvCxnSpPr>
      <xdr:spPr>
        <a:xfrm>
          <a:off x="1130300" y="9949028"/>
          <a:ext cx="889000" cy="7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137655</xdr:rowOff>
    </xdr:from>
    <xdr:to>
      <xdr:col>10</xdr:col>
      <xdr:colOff>165100</xdr:colOff>
      <xdr:row>57</xdr:row>
      <xdr:rowOff>67805</xdr:rowOff>
    </xdr:to>
    <xdr:sp macro="" textlink="">
      <xdr:nvSpPr>
        <xdr:cNvPr id="131" name="フローチャート: 判断 130"/>
        <xdr:cNvSpPr/>
      </xdr:nvSpPr>
      <xdr:spPr>
        <a:xfrm>
          <a:off x="1968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84332</xdr:rowOff>
    </xdr:from>
    <xdr:ext cx="534377" cy="259045"/>
    <xdr:sp macro="" textlink="">
      <xdr:nvSpPr>
        <xdr:cNvPr id="132" name="テキスト ボックス 131"/>
        <xdr:cNvSpPr txBox="1"/>
      </xdr:nvSpPr>
      <xdr:spPr>
        <a:xfrm>
          <a:off x="1752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169634</xdr:rowOff>
    </xdr:from>
    <xdr:to>
      <xdr:col>6</xdr:col>
      <xdr:colOff>38100</xdr:colOff>
      <xdr:row>58</xdr:row>
      <xdr:rowOff>99784</xdr:rowOff>
    </xdr:to>
    <xdr:sp macro="" textlink="">
      <xdr:nvSpPr>
        <xdr:cNvPr id="133" name="フローチャート: 判断 132"/>
        <xdr:cNvSpPr/>
      </xdr:nvSpPr>
      <xdr:spPr>
        <a:xfrm>
          <a:off x="1079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90911</xdr:rowOff>
    </xdr:from>
    <xdr:ext cx="534377" cy="259045"/>
    <xdr:sp macro="" textlink="">
      <xdr:nvSpPr>
        <xdr:cNvPr id="134" name="テキスト ボックス 133"/>
        <xdr:cNvSpPr txBox="1"/>
      </xdr:nvSpPr>
      <xdr:spPr>
        <a:xfrm>
          <a:off x="863111" y="1003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82690</xdr:rowOff>
    </xdr:from>
    <xdr:to>
      <xdr:col>24</xdr:col>
      <xdr:colOff>114300</xdr:colOff>
      <xdr:row>57</xdr:row>
      <xdr:rowOff>12840</xdr:rowOff>
    </xdr:to>
    <xdr:sp macro="" textlink="">
      <xdr:nvSpPr>
        <xdr:cNvPr id="140" name="楕円 139"/>
        <xdr:cNvSpPr/>
      </xdr:nvSpPr>
      <xdr:spPr>
        <a:xfrm>
          <a:off x="4584700" y="96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105567</xdr:rowOff>
    </xdr:from>
    <xdr:ext cx="534377" cy="259045"/>
    <xdr:sp macro="" textlink="">
      <xdr:nvSpPr>
        <xdr:cNvPr id="141" name="総務費該当値テキスト"/>
        <xdr:cNvSpPr txBox="1"/>
      </xdr:nvSpPr>
      <xdr:spPr>
        <a:xfrm>
          <a:off x="4686300" y="953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148031</xdr:rowOff>
    </xdr:from>
    <xdr:to>
      <xdr:col>20</xdr:col>
      <xdr:colOff>38100</xdr:colOff>
      <xdr:row>57</xdr:row>
      <xdr:rowOff>78181</xdr:rowOff>
    </xdr:to>
    <xdr:sp macro="" textlink="">
      <xdr:nvSpPr>
        <xdr:cNvPr id="142" name="楕円 141"/>
        <xdr:cNvSpPr/>
      </xdr:nvSpPr>
      <xdr:spPr>
        <a:xfrm>
          <a:off x="3746500" y="97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69308</xdr:rowOff>
    </xdr:from>
    <xdr:ext cx="534377" cy="259045"/>
    <xdr:sp macro="" textlink="">
      <xdr:nvSpPr>
        <xdr:cNvPr id="143" name="テキスト ボックス 142"/>
        <xdr:cNvSpPr txBox="1"/>
      </xdr:nvSpPr>
      <xdr:spPr>
        <a:xfrm>
          <a:off x="3530111" y="98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91021</xdr:rowOff>
    </xdr:from>
    <xdr:to>
      <xdr:col>15</xdr:col>
      <xdr:colOff>101600</xdr:colOff>
      <xdr:row>50</xdr:row>
      <xdr:rowOff>21171</xdr:rowOff>
    </xdr:to>
    <xdr:sp macro="" textlink="">
      <xdr:nvSpPr>
        <xdr:cNvPr id="144" name="楕円 143"/>
        <xdr:cNvSpPr/>
      </xdr:nvSpPr>
      <xdr:spPr>
        <a:xfrm>
          <a:off x="2857500" y="849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37698</xdr:rowOff>
    </xdr:from>
    <xdr:ext cx="599010" cy="259045"/>
    <xdr:sp macro="" textlink="">
      <xdr:nvSpPr>
        <xdr:cNvPr id="145" name="テキスト ボックス 144"/>
        <xdr:cNvSpPr txBox="1"/>
      </xdr:nvSpPr>
      <xdr:spPr>
        <a:xfrm>
          <a:off x="2608795" y="826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26264</xdr:rowOff>
    </xdr:from>
    <xdr:to>
      <xdr:col>10</xdr:col>
      <xdr:colOff>165100</xdr:colOff>
      <xdr:row>58</xdr:row>
      <xdr:rowOff>127864</xdr:rowOff>
    </xdr:to>
    <xdr:sp macro="" textlink="">
      <xdr:nvSpPr>
        <xdr:cNvPr id="146" name="楕円 145"/>
        <xdr:cNvSpPr/>
      </xdr:nvSpPr>
      <xdr:spPr>
        <a:xfrm>
          <a:off x="1968500" y="99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118991</xdr:rowOff>
    </xdr:from>
    <xdr:ext cx="534377" cy="259045"/>
    <xdr:sp macro="" textlink="">
      <xdr:nvSpPr>
        <xdr:cNvPr id="147" name="テキスト ボックス 146"/>
        <xdr:cNvSpPr txBox="1"/>
      </xdr:nvSpPr>
      <xdr:spPr>
        <a:xfrm>
          <a:off x="1752111" y="100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125578</xdr:rowOff>
    </xdr:from>
    <xdr:to>
      <xdr:col>6</xdr:col>
      <xdr:colOff>38100</xdr:colOff>
      <xdr:row>58</xdr:row>
      <xdr:rowOff>55728</xdr:rowOff>
    </xdr:to>
    <xdr:sp macro="" textlink="">
      <xdr:nvSpPr>
        <xdr:cNvPr id="148" name="楕円 147"/>
        <xdr:cNvSpPr/>
      </xdr:nvSpPr>
      <xdr:spPr>
        <a:xfrm>
          <a:off x="1079500" y="989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72255</xdr:rowOff>
    </xdr:from>
    <xdr:ext cx="534377" cy="259045"/>
    <xdr:sp macro="" textlink="">
      <xdr:nvSpPr>
        <xdr:cNvPr id="149" name="テキスト ボックス 148"/>
        <xdr:cNvSpPr txBox="1"/>
      </xdr:nvSpPr>
      <xdr:spPr>
        <a:xfrm>
          <a:off x="863111" y="967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30638</xdr:rowOff>
    </xdr:from>
    <xdr:to>
      <xdr:col>24</xdr:col>
      <xdr:colOff>62865</xdr:colOff>
      <xdr:row>78</xdr:row>
      <xdr:rowOff>10046</xdr:rowOff>
    </xdr:to>
    <xdr:cxnSp macro="">
      <xdr:nvCxnSpPr>
        <xdr:cNvPr id="174" name="直線コネクタ 173"/>
        <xdr:cNvCxnSpPr/>
      </xdr:nvCxnSpPr>
      <xdr:spPr>
        <a:xfrm flipV="1">
          <a:off x="4633595" y="12203588"/>
          <a:ext cx="1270" cy="1179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13873</xdr:rowOff>
    </xdr:from>
    <xdr:ext cx="599010" cy="259045"/>
    <xdr:sp macro="" textlink="">
      <xdr:nvSpPr>
        <xdr:cNvPr id="175" name="民生費最小値テキスト"/>
        <xdr:cNvSpPr txBox="1"/>
      </xdr:nvSpPr>
      <xdr:spPr>
        <a:xfrm>
          <a:off x="4686300" y="1338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10046</xdr:rowOff>
    </xdr:from>
    <xdr:to>
      <xdr:col>24</xdr:col>
      <xdr:colOff>152400</xdr:colOff>
      <xdr:row>78</xdr:row>
      <xdr:rowOff>10046</xdr:rowOff>
    </xdr:to>
    <xdr:cxnSp macro="">
      <xdr:nvCxnSpPr>
        <xdr:cNvPr id="176" name="直線コネクタ 175"/>
        <xdr:cNvCxnSpPr/>
      </xdr:nvCxnSpPr>
      <xdr:spPr>
        <a:xfrm>
          <a:off x="4546600" y="13383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148765</xdr:rowOff>
    </xdr:from>
    <xdr:ext cx="599010" cy="259045"/>
    <xdr:sp macro="" textlink="">
      <xdr:nvSpPr>
        <xdr:cNvPr id="177" name="民生費最大値テキスト"/>
        <xdr:cNvSpPr txBox="1"/>
      </xdr:nvSpPr>
      <xdr:spPr>
        <a:xfrm>
          <a:off x="4686300" y="1197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30638</xdr:rowOff>
    </xdr:from>
    <xdr:to>
      <xdr:col>24</xdr:col>
      <xdr:colOff>152400</xdr:colOff>
      <xdr:row>71</xdr:row>
      <xdr:rowOff>30638</xdr:rowOff>
    </xdr:to>
    <xdr:cxnSp macro="">
      <xdr:nvCxnSpPr>
        <xdr:cNvPr id="178" name="直線コネクタ 177"/>
        <xdr:cNvCxnSpPr/>
      </xdr:nvCxnSpPr>
      <xdr:spPr>
        <a:xfrm>
          <a:off x="4546600" y="1220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4255</xdr:rowOff>
    </xdr:from>
    <xdr:to>
      <xdr:col>24</xdr:col>
      <xdr:colOff>63500</xdr:colOff>
      <xdr:row>75</xdr:row>
      <xdr:rowOff>108553</xdr:rowOff>
    </xdr:to>
    <xdr:cxnSp macro="">
      <xdr:nvCxnSpPr>
        <xdr:cNvPr id="179" name="直線コネクタ 178"/>
        <xdr:cNvCxnSpPr/>
      </xdr:nvCxnSpPr>
      <xdr:spPr>
        <a:xfrm>
          <a:off x="3797300" y="12863005"/>
          <a:ext cx="838200" cy="10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91794</xdr:rowOff>
    </xdr:from>
    <xdr:ext cx="599010" cy="259045"/>
    <xdr:sp macro="" textlink="">
      <xdr:nvSpPr>
        <xdr:cNvPr id="180" name="民生費平均値テキスト"/>
        <xdr:cNvSpPr txBox="1"/>
      </xdr:nvSpPr>
      <xdr:spPr>
        <a:xfrm>
          <a:off x="4686300" y="12607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68917</xdr:rowOff>
    </xdr:from>
    <xdr:to>
      <xdr:col>24</xdr:col>
      <xdr:colOff>114300</xdr:colOff>
      <xdr:row>74</xdr:row>
      <xdr:rowOff>170517</xdr:rowOff>
    </xdr:to>
    <xdr:sp macro="" textlink="">
      <xdr:nvSpPr>
        <xdr:cNvPr id="181" name="フローチャート: 判断 180"/>
        <xdr:cNvSpPr/>
      </xdr:nvSpPr>
      <xdr:spPr>
        <a:xfrm>
          <a:off x="4584700" y="127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4255</xdr:rowOff>
    </xdr:from>
    <xdr:to>
      <xdr:col>19</xdr:col>
      <xdr:colOff>177800</xdr:colOff>
      <xdr:row>77</xdr:row>
      <xdr:rowOff>170751</xdr:rowOff>
    </xdr:to>
    <xdr:cxnSp macro="">
      <xdr:nvCxnSpPr>
        <xdr:cNvPr id="182" name="直線コネクタ 181"/>
        <xdr:cNvCxnSpPr/>
      </xdr:nvCxnSpPr>
      <xdr:spPr>
        <a:xfrm flipV="1">
          <a:off x="2908300" y="12863005"/>
          <a:ext cx="889000" cy="50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72174</xdr:rowOff>
    </xdr:from>
    <xdr:to>
      <xdr:col>20</xdr:col>
      <xdr:colOff>38100</xdr:colOff>
      <xdr:row>74</xdr:row>
      <xdr:rowOff>2324</xdr:rowOff>
    </xdr:to>
    <xdr:sp macro="" textlink="">
      <xdr:nvSpPr>
        <xdr:cNvPr id="183" name="フローチャート: 判断 182"/>
        <xdr:cNvSpPr/>
      </xdr:nvSpPr>
      <xdr:spPr>
        <a:xfrm>
          <a:off x="37465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18851</xdr:rowOff>
    </xdr:from>
    <xdr:ext cx="599010" cy="259045"/>
    <xdr:sp macro="" textlink="">
      <xdr:nvSpPr>
        <xdr:cNvPr id="184" name="テキスト ボックス 183"/>
        <xdr:cNvSpPr txBox="1"/>
      </xdr:nvSpPr>
      <xdr:spPr>
        <a:xfrm>
          <a:off x="3497795" y="1236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170751</xdr:rowOff>
    </xdr:from>
    <xdr:to>
      <xdr:col>15</xdr:col>
      <xdr:colOff>50800</xdr:colOff>
      <xdr:row>78</xdr:row>
      <xdr:rowOff>120326</xdr:rowOff>
    </xdr:to>
    <xdr:cxnSp macro="">
      <xdr:nvCxnSpPr>
        <xdr:cNvPr id="185" name="直線コネクタ 184"/>
        <xdr:cNvCxnSpPr/>
      </xdr:nvCxnSpPr>
      <xdr:spPr>
        <a:xfrm flipV="1">
          <a:off x="2019300" y="13372401"/>
          <a:ext cx="889000" cy="12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19825</xdr:rowOff>
    </xdr:from>
    <xdr:to>
      <xdr:col>15</xdr:col>
      <xdr:colOff>101600</xdr:colOff>
      <xdr:row>76</xdr:row>
      <xdr:rowOff>121425</xdr:rowOff>
    </xdr:to>
    <xdr:sp macro="" textlink="">
      <xdr:nvSpPr>
        <xdr:cNvPr id="186" name="フローチャート: 判断 185"/>
        <xdr:cNvSpPr/>
      </xdr:nvSpPr>
      <xdr:spPr>
        <a:xfrm>
          <a:off x="2857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137951</xdr:rowOff>
    </xdr:from>
    <xdr:ext cx="599010" cy="259045"/>
    <xdr:sp macro="" textlink="">
      <xdr:nvSpPr>
        <xdr:cNvPr id="187" name="テキスト ボックス 186"/>
        <xdr:cNvSpPr txBox="1"/>
      </xdr:nvSpPr>
      <xdr:spPr>
        <a:xfrm>
          <a:off x="2608795" y="1282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120326</xdr:rowOff>
    </xdr:from>
    <xdr:to>
      <xdr:col>10</xdr:col>
      <xdr:colOff>114300</xdr:colOff>
      <xdr:row>79</xdr:row>
      <xdr:rowOff>66511</xdr:rowOff>
    </xdr:to>
    <xdr:cxnSp macro="">
      <xdr:nvCxnSpPr>
        <xdr:cNvPr id="188" name="直線コネクタ 187"/>
        <xdr:cNvCxnSpPr/>
      </xdr:nvCxnSpPr>
      <xdr:spPr>
        <a:xfrm flipV="1">
          <a:off x="1130300" y="13493426"/>
          <a:ext cx="889000" cy="1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115760</xdr:rowOff>
    </xdr:from>
    <xdr:to>
      <xdr:col>10</xdr:col>
      <xdr:colOff>165100</xdr:colOff>
      <xdr:row>77</xdr:row>
      <xdr:rowOff>45910</xdr:rowOff>
    </xdr:to>
    <xdr:sp macro="" textlink="">
      <xdr:nvSpPr>
        <xdr:cNvPr id="189" name="フローチャート: 判断 188"/>
        <xdr:cNvSpPr/>
      </xdr:nvSpPr>
      <xdr:spPr>
        <a:xfrm>
          <a:off x="1968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62437</xdr:rowOff>
    </xdr:from>
    <xdr:ext cx="599010" cy="259045"/>
    <xdr:sp macro="" textlink="">
      <xdr:nvSpPr>
        <xdr:cNvPr id="190" name="テキスト ボックス 189"/>
        <xdr:cNvSpPr txBox="1"/>
      </xdr:nvSpPr>
      <xdr:spPr>
        <a:xfrm>
          <a:off x="1719795" y="1292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97644</xdr:rowOff>
    </xdr:from>
    <xdr:to>
      <xdr:col>6</xdr:col>
      <xdr:colOff>38100</xdr:colOff>
      <xdr:row>78</xdr:row>
      <xdr:rowOff>27794</xdr:rowOff>
    </xdr:to>
    <xdr:sp macro="" textlink="">
      <xdr:nvSpPr>
        <xdr:cNvPr id="191" name="フローチャート: 判断 190"/>
        <xdr:cNvSpPr/>
      </xdr:nvSpPr>
      <xdr:spPr>
        <a:xfrm>
          <a:off x="1079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44321</xdr:rowOff>
    </xdr:from>
    <xdr:ext cx="599010" cy="259045"/>
    <xdr:sp macro="" textlink="">
      <xdr:nvSpPr>
        <xdr:cNvPr id="192" name="テキスト ボックス 191"/>
        <xdr:cNvSpPr txBox="1"/>
      </xdr:nvSpPr>
      <xdr:spPr>
        <a:xfrm>
          <a:off x="830795" y="13074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57753</xdr:rowOff>
    </xdr:from>
    <xdr:to>
      <xdr:col>24</xdr:col>
      <xdr:colOff>114300</xdr:colOff>
      <xdr:row>75</xdr:row>
      <xdr:rowOff>159353</xdr:rowOff>
    </xdr:to>
    <xdr:sp macro="" textlink="">
      <xdr:nvSpPr>
        <xdr:cNvPr id="198" name="楕円 197"/>
        <xdr:cNvSpPr/>
      </xdr:nvSpPr>
      <xdr:spPr>
        <a:xfrm>
          <a:off x="4584700" y="129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36180</xdr:rowOff>
    </xdr:from>
    <xdr:ext cx="599010" cy="259045"/>
    <xdr:sp macro="" textlink="">
      <xdr:nvSpPr>
        <xdr:cNvPr id="199" name="民生費該当値テキスト"/>
        <xdr:cNvSpPr txBox="1"/>
      </xdr:nvSpPr>
      <xdr:spPr>
        <a:xfrm>
          <a:off x="4686300" y="1289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124905</xdr:rowOff>
    </xdr:from>
    <xdr:to>
      <xdr:col>20</xdr:col>
      <xdr:colOff>38100</xdr:colOff>
      <xdr:row>75</xdr:row>
      <xdr:rowOff>55055</xdr:rowOff>
    </xdr:to>
    <xdr:sp macro="" textlink="">
      <xdr:nvSpPr>
        <xdr:cNvPr id="200" name="楕円 199"/>
        <xdr:cNvSpPr/>
      </xdr:nvSpPr>
      <xdr:spPr>
        <a:xfrm>
          <a:off x="3746500" y="1281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46182</xdr:rowOff>
    </xdr:from>
    <xdr:ext cx="599010" cy="259045"/>
    <xdr:sp macro="" textlink="">
      <xdr:nvSpPr>
        <xdr:cNvPr id="201" name="テキスト ボックス 200"/>
        <xdr:cNvSpPr txBox="1"/>
      </xdr:nvSpPr>
      <xdr:spPr>
        <a:xfrm>
          <a:off x="3497795" y="1290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119951</xdr:rowOff>
    </xdr:from>
    <xdr:to>
      <xdr:col>15</xdr:col>
      <xdr:colOff>101600</xdr:colOff>
      <xdr:row>78</xdr:row>
      <xdr:rowOff>50101</xdr:rowOff>
    </xdr:to>
    <xdr:sp macro="" textlink="">
      <xdr:nvSpPr>
        <xdr:cNvPr id="202" name="楕円 201"/>
        <xdr:cNvSpPr/>
      </xdr:nvSpPr>
      <xdr:spPr>
        <a:xfrm>
          <a:off x="2857500" y="1332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41228</xdr:rowOff>
    </xdr:from>
    <xdr:ext cx="599010" cy="259045"/>
    <xdr:sp macro="" textlink="">
      <xdr:nvSpPr>
        <xdr:cNvPr id="203" name="テキスト ボックス 202"/>
        <xdr:cNvSpPr txBox="1"/>
      </xdr:nvSpPr>
      <xdr:spPr>
        <a:xfrm>
          <a:off x="2608795" y="13414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69526</xdr:rowOff>
    </xdr:from>
    <xdr:to>
      <xdr:col>10</xdr:col>
      <xdr:colOff>165100</xdr:colOff>
      <xdr:row>78</xdr:row>
      <xdr:rowOff>171126</xdr:rowOff>
    </xdr:to>
    <xdr:sp macro="" textlink="">
      <xdr:nvSpPr>
        <xdr:cNvPr id="204" name="楕円 203"/>
        <xdr:cNvSpPr/>
      </xdr:nvSpPr>
      <xdr:spPr>
        <a:xfrm>
          <a:off x="1968500" y="1344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162253</xdr:rowOff>
    </xdr:from>
    <xdr:ext cx="599010" cy="259045"/>
    <xdr:sp macro="" textlink="">
      <xdr:nvSpPr>
        <xdr:cNvPr id="205" name="テキスト ボックス 204"/>
        <xdr:cNvSpPr txBox="1"/>
      </xdr:nvSpPr>
      <xdr:spPr>
        <a:xfrm>
          <a:off x="1719795" y="135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15711</xdr:rowOff>
    </xdr:from>
    <xdr:to>
      <xdr:col>6</xdr:col>
      <xdr:colOff>38100</xdr:colOff>
      <xdr:row>79</xdr:row>
      <xdr:rowOff>117311</xdr:rowOff>
    </xdr:to>
    <xdr:sp macro="" textlink="">
      <xdr:nvSpPr>
        <xdr:cNvPr id="206" name="楕円 205"/>
        <xdr:cNvSpPr/>
      </xdr:nvSpPr>
      <xdr:spPr>
        <a:xfrm>
          <a:off x="1079500" y="1356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108438</xdr:rowOff>
    </xdr:from>
    <xdr:ext cx="599010" cy="259045"/>
    <xdr:sp macro="" textlink="">
      <xdr:nvSpPr>
        <xdr:cNvPr id="207" name="テキスト ボックス 206"/>
        <xdr:cNvSpPr txBox="1"/>
      </xdr:nvSpPr>
      <xdr:spPr>
        <a:xfrm>
          <a:off x="830795" y="1365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52307</xdr:rowOff>
    </xdr:from>
    <xdr:to>
      <xdr:col>24</xdr:col>
      <xdr:colOff>62865</xdr:colOff>
      <xdr:row>97</xdr:row>
      <xdr:rowOff>35139</xdr:rowOff>
    </xdr:to>
    <xdr:cxnSp macro="">
      <xdr:nvCxnSpPr>
        <xdr:cNvPr id="230" name="直線コネクタ 229"/>
        <xdr:cNvCxnSpPr/>
      </xdr:nvCxnSpPr>
      <xdr:spPr>
        <a:xfrm flipV="1">
          <a:off x="4633595" y="15482807"/>
          <a:ext cx="1270" cy="118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38966</xdr:rowOff>
    </xdr:from>
    <xdr:ext cx="534377" cy="259045"/>
    <xdr:sp macro="" textlink="">
      <xdr:nvSpPr>
        <xdr:cNvPr id="231" name="衛生費最小値テキスト"/>
        <xdr:cNvSpPr txBox="1"/>
      </xdr:nvSpPr>
      <xdr:spPr>
        <a:xfrm>
          <a:off x="4686300" y="166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35139</xdr:rowOff>
    </xdr:from>
    <xdr:to>
      <xdr:col>24</xdr:col>
      <xdr:colOff>152400</xdr:colOff>
      <xdr:row>97</xdr:row>
      <xdr:rowOff>35139</xdr:rowOff>
    </xdr:to>
    <xdr:cxnSp macro="">
      <xdr:nvCxnSpPr>
        <xdr:cNvPr id="232" name="直線コネクタ 231"/>
        <xdr:cNvCxnSpPr/>
      </xdr:nvCxnSpPr>
      <xdr:spPr>
        <a:xfrm>
          <a:off x="4546600" y="166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170434</xdr:rowOff>
    </xdr:from>
    <xdr:ext cx="534377" cy="259045"/>
    <xdr:sp macro="" textlink="">
      <xdr:nvSpPr>
        <xdr:cNvPr id="233" name="衛生費最大値テキスト"/>
        <xdr:cNvSpPr txBox="1"/>
      </xdr:nvSpPr>
      <xdr:spPr>
        <a:xfrm>
          <a:off x="4686300" y="152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83,823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52307</xdr:rowOff>
    </xdr:from>
    <xdr:to>
      <xdr:col>24</xdr:col>
      <xdr:colOff>152400</xdr:colOff>
      <xdr:row>90</xdr:row>
      <xdr:rowOff>52307</xdr:rowOff>
    </xdr:to>
    <xdr:cxnSp macro="">
      <xdr:nvCxnSpPr>
        <xdr:cNvPr id="234" name="直線コネクタ 233"/>
        <xdr:cNvCxnSpPr/>
      </xdr:nvCxnSpPr>
      <xdr:spPr>
        <a:xfrm>
          <a:off x="4546600" y="1548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22839</xdr:rowOff>
    </xdr:from>
    <xdr:to>
      <xdr:col>24</xdr:col>
      <xdr:colOff>63500</xdr:colOff>
      <xdr:row>96</xdr:row>
      <xdr:rowOff>103558</xdr:rowOff>
    </xdr:to>
    <xdr:cxnSp macro="">
      <xdr:nvCxnSpPr>
        <xdr:cNvPr id="235" name="直線コネクタ 234"/>
        <xdr:cNvCxnSpPr/>
      </xdr:nvCxnSpPr>
      <xdr:spPr>
        <a:xfrm flipV="1">
          <a:off x="3797300" y="16482039"/>
          <a:ext cx="838200" cy="8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61028</xdr:rowOff>
    </xdr:from>
    <xdr:ext cx="534377" cy="259045"/>
    <xdr:sp macro="" textlink="">
      <xdr:nvSpPr>
        <xdr:cNvPr id="236" name="衛生費平均値テキスト"/>
        <xdr:cNvSpPr txBox="1"/>
      </xdr:nvSpPr>
      <xdr:spPr>
        <a:xfrm>
          <a:off x="4686300" y="16177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38151</xdr:rowOff>
    </xdr:from>
    <xdr:to>
      <xdr:col>24</xdr:col>
      <xdr:colOff>114300</xdr:colOff>
      <xdr:row>95</xdr:row>
      <xdr:rowOff>139751</xdr:rowOff>
    </xdr:to>
    <xdr:sp macro="" textlink="">
      <xdr:nvSpPr>
        <xdr:cNvPr id="237" name="フローチャート: 判断 236"/>
        <xdr:cNvSpPr/>
      </xdr:nvSpPr>
      <xdr:spPr>
        <a:xfrm>
          <a:off x="4584700" y="16325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60330</xdr:rowOff>
    </xdr:from>
    <xdr:to>
      <xdr:col>19</xdr:col>
      <xdr:colOff>177800</xdr:colOff>
      <xdr:row>96</xdr:row>
      <xdr:rowOff>103558</xdr:rowOff>
    </xdr:to>
    <xdr:cxnSp macro="">
      <xdr:nvCxnSpPr>
        <xdr:cNvPr id="238" name="直線コネクタ 237"/>
        <xdr:cNvCxnSpPr/>
      </xdr:nvCxnSpPr>
      <xdr:spPr>
        <a:xfrm>
          <a:off x="2908300" y="16519530"/>
          <a:ext cx="889000" cy="4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32252</xdr:rowOff>
    </xdr:from>
    <xdr:to>
      <xdr:col>20</xdr:col>
      <xdr:colOff>38100</xdr:colOff>
      <xdr:row>95</xdr:row>
      <xdr:rowOff>133852</xdr:rowOff>
    </xdr:to>
    <xdr:sp macro="" textlink="">
      <xdr:nvSpPr>
        <xdr:cNvPr id="239" name="フローチャート: 判断 238"/>
        <xdr:cNvSpPr/>
      </xdr:nvSpPr>
      <xdr:spPr>
        <a:xfrm>
          <a:off x="3746500" y="163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150379</xdr:rowOff>
    </xdr:from>
    <xdr:ext cx="534377" cy="259045"/>
    <xdr:sp macro="" textlink="">
      <xdr:nvSpPr>
        <xdr:cNvPr id="240" name="テキスト ボックス 239"/>
        <xdr:cNvSpPr txBox="1"/>
      </xdr:nvSpPr>
      <xdr:spPr>
        <a:xfrm>
          <a:off x="3530111" y="160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60330</xdr:rowOff>
    </xdr:from>
    <xdr:to>
      <xdr:col>15</xdr:col>
      <xdr:colOff>50800</xdr:colOff>
      <xdr:row>96</xdr:row>
      <xdr:rowOff>116360</xdr:rowOff>
    </xdr:to>
    <xdr:cxnSp macro="">
      <xdr:nvCxnSpPr>
        <xdr:cNvPr id="241" name="直線コネクタ 240"/>
        <xdr:cNvCxnSpPr/>
      </xdr:nvCxnSpPr>
      <xdr:spPr>
        <a:xfrm flipV="1">
          <a:off x="2019300" y="16519530"/>
          <a:ext cx="889000" cy="5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53649</xdr:rowOff>
    </xdr:from>
    <xdr:to>
      <xdr:col>15</xdr:col>
      <xdr:colOff>101600</xdr:colOff>
      <xdr:row>96</xdr:row>
      <xdr:rowOff>155249</xdr:rowOff>
    </xdr:to>
    <xdr:sp macro="" textlink="">
      <xdr:nvSpPr>
        <xdr:cNvPr id="242" name="フローチャート: 判断 241"/>
        <xdr:cNvSpPr/>
      </xdr:nvSpPr>
      <xdr:spPr>
        <a:xfrm>
          <a:off x="2857500" y="1651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146376</xdr:rowOff>
    </xdr:from>
    <xdr:ext cx="534377" cy="259045"/>
    <xdr:sp macro="" textlink="">
      <xdr:nvSpPr>
        <xdr:cNvPr id="243" name="テキスト ボックス 242"/>
        <xdr:cNvSpPr txBox="1"/>
      </xdr:nvSpPr>
      <xdr:spPr>
        <a:xfrm>
          <a:off x="2641111" y="1660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88996</xdr:rowOff>
    </xdr:from>
    <xdr:to>
      <xdr:col>10</xdr:col>
      <xdr:colOff>114300</xdr:colOff>
      <xdr:row>96</xdr:row>
      <xdr:rowOff>116360</xdr:rowOff>
    </xdr:to>
    <xdr:cxnSp macro="">
      <xdr:nvCxnSpPr>
        <xdr:cNvPr id="244" name="直線コネクタ 243"/>
        <xdr:cNvCxnSpPr/>
      </xdr:nvCxnSpPr>
      <xdr:spPr>
        <a:xfrm>
          <a:off x="1130300" y="16376746"/>
          <a:ext cx="889000" cy="19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87506</xdr:rowOff>
    </xdr:from>
    <xdr:to>
      <xdr:col>10</xdr:col>
      <xdr:colOff>165100</xdr:colOff>
      <xdr:row>97</xdr:row>
      <xdr:rowOff>17656</xdr:rowOff>
    </xdr:to>
    <xdr:sp macro="" textlink="">
      <xdr:nvSpPr>
        <xdr:cNvPr id="245" name="フローチャート: 判断 244"/>
        <xdr:cNvSpPr/>
      </xdr:nvSpPr>
      <xdr:spPr>
        <a:xfrm>
          <a:off x="1968500" y="1654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8783</xdr:rowOff>
    </xdr:from>
    <xdr:ext cx="534377" cy="259045"/>
    <xdr:sp macro="" textlink="">
      <xdr:nvSpPr>
        <xdr:cNvPr id="246" name="テキスト ボックス 245"/>
        <xdr:cNvSpPr txBox="1"/>
      </xdr:nvSpPr>
      <xdr:spPr>
        <a:xfrm>
          <a:off x="1752111" y="1663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77608</xdr:rowOff>
    </xdr:from>
    <xdr:to>
      <xdr:col>6</xdr:col>
      <xdr:colOff>38100</xdr:colOff>
      <xdr:row>97</xdr:row>
      <xdr:rowOff>7758</xdr:rowOff>
    </xdr:to>
    <xdr:sp macro="" textlink="">
      <xdr:nvSpPr>
        <xdr:cNvPr id="247" name="フローチャート: 判断 246"/>
        <xdr:cNvSpPr/>
      </xdr:nvSpPr>
      <xdr:spPr>
        <a:xfrm>
          <a:off x="1079500" y="165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170335</xdr:rowOff>
    </xdr:from>
    <xdr:ext cx="534377" cy="259045"/>
    <xdr:sp macro="" textlink="">
      <xdr:nvSpPr>
        <xdr:cNvPr id="248" name="テキスト ボックス 247"/>
        <xdr:cNvSpPr txBox="1"/>
      </xdr:nvSpPr>
      <xdr:spPr>
        <a:xfrm>
          <a:off x="863111" y="166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143489</xdr:rowOff>
    </xdr:from>
    <xdr:to>
      <xdr:col>24</xdr:col>
      <xdr:colOff>114300</xdr:colOff>
      <xdr:row>96</xdr:row>
      <xdr:rowOff>73639</xdr:rowOff>
    </xdr:to>
    <xdr:sp macro="" textlink="">
      <xdr:nvSpPr>
        <xdr:cNvPr id="254" name="楕円 253"/>
        <xdr:cNvSpPr/>
      </xdr:nvSpPr>
      <xdr:spPr>
        <a:xfrm>
          <a:off x="4584700" y="164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121916</xdr:rowOff>
    </xdr:from>
    <xdr:ext cx="534377" cy="259045"/>
    <xdr:sp macro="" textlink="">
      <xdr:nvSpPr>
        <xdr:cNvPr id="255" name="衛生費該当値テキスト"/>
        <xdr:cNvSpPr txBox="1"/>
      </xdr:nvSpPr>
      <xdr:spPr>
        <a:xfrm>
          <a:off x="4686300" y="164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52758</xdr:rowOff>
    </xdr:from>
    <xdr:to>
      <xdr:col>20</xdr:col>
      <xdr:colOff>38100</xdr:colOff>
      <xdr:row>96</xdr:row>
      <xdr:rowOff>154358</xdr:rowOff>
    </xdr:to>
    <xdr:sp macro="" textlink="">
      <xdr:nvSpPr>
        <xdr:cNvPr id="256" name="楕円 255"/>
        <xdr:cNvSpPr/>
      </xdr:nvSpPr>
      <xdr:spPr>
        <a:xfrm>
          <a:off x="3746500" y="1651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145485</xdr:rowOff>
    </xdr:from>
    <xdr:ext cx="534377" cy="259045"/>
    <xdr:sp macro="" textlink="">
      <xdr:nvSpPr>
        <xdr:cNvPr id="257" name="テキスト ボックス 256"/>
        <xdr:cNvSpPr txBox="1"/>
      </xdr:nvSpPr>
      <xdr:spPr>
        <a:xfrm>
          <a:off x="3530111" y="1660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9530</xdr:rowOff>
    </xdr:from>
    <xdr:to>
      <xdr:col>15</xdr:col>
      <xdr:colOff>101600</xdr:colOff>
      <xdr:row>96</xdr:row>
      <xdr:rowOff>111130</xdr:rowOff>
    </xdr:to>
    <xdr:sp macro="" textlink="">
      <xdr:nvSpPr>
        <xdr:cNvPr id="258" name="楕円 257"/>
        <xdr:cNvSpPr/>
      </xdr:nvSpPr>
      <xdr:spPr>
        <a:xfrm>
          <a:off x="2857500" y="164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127657</xdr:rowOff>
    </xdr:from>
    <xdr:ext cx="534377" cy="259045"/>
    <xdr:sp macro="" textlink="">
      <xdr:nvSpPr>
        <xdr:cNvPr id="259" name="テキスト ボックス 258"/>
        <xdr:cNvSpPr txBox="1"/>
      </xdr:nvSpPr>
      <xdr:spPr>
        <a:xfrm>
          <a:off x="2641111" y="162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65560</xdr:rowOff>
    </xdr:from>
    <xdr:to>
      <xdr:col>10</xdr:col>
      <xdr:colOff>165100</xdr:colOff>
      <xdr:row>96</xdr:row>
      <xdr:rowOff>167160</xdr:rowOff>
    </xdr:to>
    <xdr:sp macro="" textlink="">
      <xdr:nvSpPr>
        <xdr:cNvPr id="260" name="楕円 259"/>
        <xdr:cNvSpPr/>
      </xdr:nvSpPr>
      <xdr:spPr>
        <a:xfrm>
          <a:off x="1968500" y="1652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12237</xdr:rowOff>
    </xdr:from>
    <xdr:ext cx="534377" cy="259045"/>
    <xdr:sp macro="" textlink="">
      <xdr:nvSpPr>
        <xdr:cNvPr id="261" name="テキスト ボックス 260"/>
        <xdr:cNvSpPr txBox="1"/>
      </xdr:nvSpPr>
      <xdr:spPr>
        <a:xfrm>
          <a:off x="1752111" y="162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38196</xdr:rowOff>
    </xdr:from>
    <xdr:to>
      <xdr:col>6</xdr:col>
      <xdr:colOff>38100</xdr:colOff>
      <xdr:row>95</xdr:row>
      <xdr:rowOff>139796</xdr:rowOff>
    </xdr:to>
    <xdr:sp macro="" textlink="">
      <xdr:nvSpPr>
        <xdr:cNvPr id="262" name="楕円 261"/>
        <xdr:cNvSpPr/>
      </xdr:nvSpPr>
      <xdr:spPr>
        <a:xfrm>
          <a:off x="1079500" y="16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156323</xdr:rowOff>
    </xdr:from>
    <xdr:ext cx="534377" cy="259045"/>
    <xdr:sp macro="" textlink="">
      <xdr:nvSpPr>
        <xdr:cNvPr id="263" name="テキスト ボックス 262"/>
        <xdr:cNvSpPr txBox="1"/>
      </xdr:nvSpPr>
      <xdr:spPr>
        <a:xfrm>
          <a:off x="863111" y="1610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78344</xdr:rowOff>
    </xdr:from>
    <xdr:to>
      <xdr:col>54</xdr:col>
      <xdr:colOff>189865</xdr:colOff>
      <xdr:row>38</xdr:row>
      <xdr:rowOff>131287</xdr:rowOff>
    </xdr:to>
    <xdr:cxnSp macro="">
      <xdr:nvCxnSpPr>
        <xdr:cNvPr id="285" name="直線コネクタ 284"/>
        <xdr:cNvCxnSpPr/>
      </xdr:nvCxnSpPr>
      <xdr:spPr>
        <a:xfrm flipV="1">
          <a:off x="10475595" y="5221844"/>
          <a:ext cx="1270" cy="142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135114</xdr:rowOff>
    </xdr:from>
    <xdr:ext cx="313932" cy="259045"/>
    <xdr:sp macro="" textlink="">
      <xdr:nvSpPr>
        <xdr:cNvPr id="286" name="労働費最小値テキスト"/>
        <xdr:cNvSpPr txBox="1"/>
      </xdr:nvSpPr>
      <xdr:spPr>
        <a:xfrm>
          <a:off x="10528300" y="6650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131287</xdr:rowOff>
    </xdr:from>
    <xdr:to>
      <xdr:col>55</xdr:col>
      <xdr:colOff>88900</xdr:colOff>
      <xdr:row>38</xdr:row>
      <xdr:rowOff>131287</xdr:rowOff>
    </xdr:to>
    <xdr:cxnSp macro="">
      <xdr:nvCxnSpPr>
        <xdr:cNvPr id="287" name="直線コネクタ 286"/>
        <xdr:cNvCxnSpPr/>
      </xdr:nvCxnSpPr>
      <xdr:spPr>
        <a:xfrm>
          <a:off x="10388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25021</xdr:rowOff>
    </xdr:from>
    <xdr:ext cx="534377" cy="259045"/>
    <xdr:sp macro="" textlink="">
      <xdr:nvSpPr>
        <xdr:cNvPr id="288" name="労働費最大値テキスト"/>
        <xdr:cNvSpPr txBox="1"/>
      </xdr:nvSpPr>
      <xdr:spPr>
        <a:xfrm>
          <a:off x="10528300" y="49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78344</xdr:rowOff>
    </xdr:from>
    <xdr:to>
      <xdr:col>55</xdr:col>
      <xdr:colOff>88900</xdr:colOff>
      <xdr:row>30</xdr:row>
      <xdr:rowOff>78344</xdr:rowOff>
    </xdr:to>
    <xdr:cxnSp macro="">
      <xdr:nvCxnSpPr>
        <xdr:cNvPr id="289" name="直線コネクタ 288"/>
        <xdr:cNvCxnSpPr/>
      </xdr:nvCxnSpPr>
      <xdr:spPr>
        <a:xfrm>
          <a:off x="10388600" y="522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94711</xdr:rowOff>
    </xdr:from>
    <xdr:to>
      <xdr:col>55</xdr:col>
      <xdr:colOff>0</xdr:colOff>
      <xdr:row>38</xdr:row>
      <xdr:rowOff>100564</xdr:rowOff>
    </xdr:to>
    <xdr:cxnSp macro="">
      <xdr:nvCxnSpPr>
        <xdr:cNvPr id="290" name="直線コネクタ 289"/>
        <xdr:cNvCxnSpPr/>
      </xdr:nvCxnSpPr>
      <xdr:spPr>
        <a:xfrm flipV="1">
          <a:off x="9639300" y="6609811"/>
          <a:ext cx="8382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92209</xdr:rowOff>
    </xdr:from>
    <xdr:ext cx="469744" cy="259045"/>
    <xdr:sp macro="" textlink="">
      <xdr:nvSpPr>
        <xdr:cNvPr id="291" name="労働費平均値テキスト"/>
        <xdr:cNvSpPr txBox="1"/>
      </xdr:nvSpPr>
      <xdr:spPr>
        <a:xfrm>
          <a:off x="10528300" y="626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69332</xdr:rowOff>
    </xdr:from>
    <xdr:to>
      <xdr:col>55</xdr:col>
      <xdr:colOff>50800</xdr:colOff>
      <xdr:row>37</xdr:row>
      <xdr:rowOff>170932</xdr:rowOff>
    </xdr:to>
    <xdr:sp macro="" textlink="">
      <xdr:nvSpPr>
        <xdr:cNvPr id="292" name="フローチャート: 判断 291"/>
        <xdr:cNvSpPr/>
      </xdr:nvSpPr>
      <xdr:spPr>
        <a:xfrm>
          <a:off x="104267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97546</xdr:rowOff>
    </xdr:from>
    <xdr:to>
      <xdr:col>50</xdr:col>
      <xdr:colOff>114300</xdr:colOff>
      <xdr:row>38</xdr:row>
      <xdr:rowOff>100564</xdr:rowOff>
    </xdr:to>
    <xdr:cxnSp macro="">
      <xdr:nvCxnSpPr>
        <xdr:cNvPr id="293" name="直線コネクタ 292"/>
        <xdr:cNvCxnSpPr/>
      </xdr:nvCxnSpPr>
      <xdr:spPr>
        <a:xfrm>
          <a:off x="8750300" y="6612646"/>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65034</xdr:rowOff>
    </xdr:from>
    <xdr:to>
      <xdr:col>50</xdr:col>
      <xdr:colOff>165100</xdr:colOff>
      <xdr:row>37</xdr:row>
      <xdr:rowOff>166634</xdr:rowOff>
    </xdr:to>
    <xdr:sp macro="" textlink="">
      <xdr:nvSpPr>
        <xdr:cNvPr id="294" name="フローチャート: 判断 293"/>
        <xdr:cNvSpPr/>
      </xdr:nvSpPr>
      <xdr:spPr>
        <a:xfrm>
          <a:off x="95885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11711</xdr:rowOff>
    </xdr:from>
    <xdr:ext cx="469744" cy="259045"/>
    <xdr:sp macro="" textlink="">
      <xdr:nvSpPr>
        <xdr:cNvPr id="295" name="テキスト ボックス 294"/>
        <xdr:cNvSpPr txBox="1"/>
      </xdr:nvSpPr>
      <xdr:spPr>
        <a:xfrm>
          <a:off x="9404428" y="61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69383</xdr:rowOff>
    </xdr:from>
    <xdr:to>
      <xdr:col>45</xdr:col>
      <xdr:colOff>177800</xdr:colOff>
      <xdr:row>38</xdr:row>
      <xdr:rowOff>97546</xdr:rowOff>
    </xdr:to>
    <xdr:cxnSp macro="">
      <xdr:nvCxnSpPr>
        <xdr:cNvPr id="296" name="直線コネクタ 295"/>
        <xdr:cNvCxnSpPr/>
      </xdr:nvCxnSpPr>
      <xdr:spPr>
        <a:xfrm>
          <a:off x="7861300" y="6584483"/>
          <a:ext cx="889000" cy="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61651</xdr:rowOff>
    </xdr:from>
    <xdr:to>
      <xdr:col>46</xdr:col>
      <xdr:colOff>38100</xdr:colOff>
      <xdr:row>37</xdr:row>
      <xdr:rowOff>163251</xdr:rowOff>
    </xdr:to>
    <xdr:sp macro="" textlink="">
      <xdr:nvSpPr>
        <xdr:cNvPr id="297" name="フローチャート: 判断 296"/>
        <xdr:cNvSpPr/>
      </xdr:nvSpPr>
      <xdr:spPr>
        <a:xfrm>
          <a:off x="8699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8328</xdr:rowOff>
    </xdr:from>
    <xdr:ext cx="469744" cy="259045"/>
    <xdr:sp macro="" textlink="">
      <xdr:nvSpPr>
        <xdr:cNvPr id="298" name="テキスト ボックス 297"/>
        <xdr:cNvSpPr txBox="1"/>
      </xdr:nvSpPr>
      <xdr:spPr>
        <a:xfrm>
          <a:off x="8515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69108</xdr:rowOff>
    </xdr:from>
    <xdr:to>
      <xdr:col>41</xdr:col>
      <xdr:colOff>50800</xdr:colOff>
      <xdr:row>38</xdr:row>
      <xdr:rowOff>69383</xdr:rowOff>
    </xdr:to>
    <xdr:cxnSp macro="">
      <xdr:nvCxnSpPr>
        <xdr:cNvPr id="299" name="直線コネクタ 298"/>
        <xdr:cNvCxnSpPr/>
      </xdr:nvCxnSpPr>
      <xdr:spPr>
        <a:xfrm>
          <a:off x="6972300" y="6584208"/>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43271</xdr:rowOff>
    </xdr:from>
    <xdr:to>
      <xdr:col>41</xdr:col>
      <xdr:colOff>101600</xdr:colOff>
      <xdr:row>37</xdr:row>
      <xdr:rowOff>144871</xdr:rowOff>
    </xdr:to>
    <xdr:sp macro="" textlink="">
      <xdr:nvSpPr>
        <xdr:cNvPr id="300" name="フローチャート: 判断 299"/>
        <xdr:cNvSpPr/>
      </xdr:nvSpPr>
      <xdr:spPr>
        <a:xfrm>
          <a:off x="7810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161398</xdr:rowOff>
    </xdr:from>
    <xdr:ext cx="469744" cy="259045"/>
    <xdr:sp macro="" textlink="">
      <xdr:nvSpPr>
        <xdr:cNvPr id="301" name="テキスト ボックス 300"/>
        <xdr:cNvSpPr txBox="1"/>
      </xdr:nvSpPr>
      <xdr:spPr>
        <a:xfrm>
          <a:off x="7626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43729</xdr:rowOff>
    </xdr:from>
    <xdr:to>
      <xdr:col>36</xdr:col>
      <xdr:colOff>165100</xdr:colOff>
      <xdr:row>37</xdr:row>
      <xdr:rowOff>145329</xdr:rowOff>
    </xdr:to>
    <xdr:sp macro="" textlink="">
      <xdr:nvSpPr>
        <xdr:cNvPr id="302" name="フローチャート: 判断 301"/>
        <xdr:cNvSpPr/>
      </xdr:nvSpPr>
      <xdr:spPr>
        <a:xfrm>
          <a:off x="6921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161856</xdr:rowOff>
    </xdr:from>
    <xdr:ext cx="469744" cy="259045"/>
    <xdr:sp macro="" textlink="">
      <xdr:nvSpPr>
        <xdr:cNvPr id="303" name="テキスト ボックス 302"/>
        <xdr:cNvSpPr txBox="1"/>
      </xdr:nvSpPr>
      <xdr:spPr>
        <a:xfrm>
          <a:off x="6737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43911</xdr:rowOff>
    </xdr:from>
    <xdr:to>
      <xdr:col>55</xdr:col>
      <xdr:colOff>50800</xdr:colOff>
      <xdr:row>38</xdr:row>
      <xdr:rowOff>145511</xdr:rowOff>
    </xdr:to>
    <xdr:sp macro="" textlink="">
      <xdr:nvSpPr>
        <xdr:cNvPr id="309" name="楕円 308"/>
        <xdr:cNvSpPr/>
      </xdr:nvSpPr>
      <xdr:spPr>
        <a:xfrm>
          <a:off x="10426700" y="655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130288</xdr:rowOff>
    </xdr:from>
    <xdr:ext cx="378565" cy="259045"/>
    <xdr:sp macro="" textlink="">
      <xdr:nvSpPr>
        <xdr:cNvPr id="310" name="労働費該当値テキスト"/>
        <xdr:cNvSpPr txBox="1"/>
      </xdr:nvSpPr>
      <xdr:spPr>
        <a:xfrm>
          <a:off x="10528300" y="6473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49764</xdr:rowOff>
    </xdr:from>
    <xdr:to>
      <xdr:col>50</xdr:col>
      <xdr:colOff>165100</xdr:colOff>
      <xdr:row>38</xdr:row>
      <xdr:rowOff>151364</xdr:rowOff>
    </xdr:to>
    <xdr:sp macro="" textlink="">
      <xdr:nvSpPr>
        <xdr:cNvPr id="311" name="楕円 310"/>
        <xdr:cNvSpPr/>
      </xdr:nvSpPr>
      <xdr:spPr>
        <a:xfrm>
          <a:off x="9588500" y="656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142491</xdr:rowOff>
    </xdr:from>
    <xdr:ext cx="378565" cy="259045"/>
    <xdr:sp macro="" textlink="">
      <xdr:nvSpPr>
        <xdr:cNvPr id="312" name="テキスト ボックス 311"/>
        <xdr:cNvSpPr txBox="1"/>
      </xdr:nvSpPr>
      <xdr:spPr>
        <a:xfrm>
          <a:off x="9450017" y="6657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46746</xdr:rowOff>
    </xdr:from>
    <xdr:to>
      <xdr:col>46</xdr:col>
      <xdr:colOff>38100</xdr:colOff>
      <xdr:row>38</xdr:row>
      <xdr:rowOff>148346</xdr:rowOff>
    </xdr:to>
    <xdr:sp macro="" textlink="">
      <xdr:nvSpPr>
        <xdr:cNvPr id="313" name="楕円 312"/>
        <xdr:cNvSpPr/>
      </xdr:nvSpPr>
      <xdr:spPr>
        <a:xfrm>
          <a:off x="8699500" y="656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139473</xdr:rowOff>
    </xdr:from>
    <xdr:ext cx="378565" cy="259045"/>
    <xdr:sp macro="" textlink="">
      <xdr:nvSpPr>
        <xdr:cNvPr id="314" name="テキスト ボックス 313"/>
        <xdr:cNvSpPr txBox="1"/>
      </xdr:nvSpPr>
      <xdr:spPr>
        <a:xfrm>
          <a:off x="8561017" y="6654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18583</xdr:rowOff>
    </xdr:from>
    <xdr:to>
      <xdr:col>41</xdr:col>
      <xdr:colOff>101600</xdr:colOff>
      <xdr:row>38</xdr:row>
      <xdr:rowOff>120183</xdr:rowOff>
    </xdr:to>
    <xdr:sp macro="" textlink="">
      <xdr:nvSpPr>
        <xdr:cNvPr id="315" name="楕円 314"/>
        <xdr:cNvSpPr/>
      </xdr:nvSpPr>
      <xdr:spPr>
        <a:xfrm>
          <a:off x="7810500" y="653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111310</xdr:rowOff>
    </xdr:from>
    <xdr:ext cx="378565" cy="259045"/>
    <xdr:sp macro="" textlink="">
      <xdr:nvSpPr>
        <xdr:cNvPr id="316" name="テキスト ボックス 315"/>
        <xdr:cNvSpPr txBox="1"/>
      </xdr:nvSpPr>
      <xdr:spPr>
        <a:xfrm>
          <a:off x="7672017" y="6626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18308</xdr:rowOff>
    </xdr:from>
    <xdr:to>
      <xdr:col>36</xdr:col>
      <xdr:colOff>165100</xdr:colOff>
      <xdr:row>38</xdr:row>
      <xdr:rowOff>119908</xdr:rowOff>
    </xdr:to>
    <xdr:sp macro="" textlink="">
      <xdr:nvSpPr>
        <xdr:cNvPr id="317" name="楕円 316"/>
        <xdr:cNvSpPr/>
      </xdr:nvSpPr>
      <xdr:spPr>
        <a:xfrm>
          <a:off x="6921500" y="653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111035</xdr:rowOff>
    </xdr:from>
    <xdr:ext cx="378565" cy="259045"/>
    <xdr:sp macro="" textlink="">
      <xdr:nvSpPr>
        <xdr:cNvPr id="318" name="テキスト ボックス 317"/>
        <xdr:cNvSpPr txBox="1"/>
      </xdr:nvSpPr>
      <xdr:spPr>
        <a:xfrm>
          <a:off x="6783017" y="6626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107376</xdr:rowOff>
    </xdr:from>
    <xdr:to>
      <xdr:col>54</xdr:col>
      <xdr:colOff>189865</xdr:colOff>
      <xdr:row>58</xdr:row>
      <xdr:rowOff>73909</xdr:rowOff>
    </xdr:to>
    <xdr:cxnSp macro="">
      <xdr:nvCxnSpPr>
        <xdr:cNvPr id="340" name="直線コネクタ 339"/>
        <xdr:cNvCxnSpPr/>
      </xdr:nvCxnSpPr>
      <xdr:spPr>
        <a:xfrm flipV="1">
          <a:off x="10475595" y="9022776"/>
          <a:ext cx="1270" cy="99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77736</xdr:rowOff>
    </xdr:from>
    <xdr:ext cx="469744" cy="259045"/>
    <xdr:sp macro="" textlink="">
      <xdr:nvSpPr>
        <xdr:cNvPr id="341" name="農林水産業費最小値テキスト"/>
        <xdr:cNvSpPr txBox="1"/>
      </xdr:nvSpPr>
      <xdr:spPr>
        <a:xfrm>
          <a:off x="10528300" y="100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73909</xdr:rowOff>
    </xdr:from>
    <xdr:to>
      <xdr:col>55</xdr:col>
      <xdr:colOff>88900</xdr:colOff>
      <xdr:row>58</xdr:row>
      <xdr:rowOff>73909</xdr:rowOff>
    </xdr:to>
    <xdr:cxnSp macro="">
      <xdr:nvCxnSpPr>
        <xdr:cNvPr id="342" name="直線コネクタ 341"/>
        <xdr:cNvCxnSpPr/>
      </xdr:nvCxnSpPr>
      <xdr:spPr>
        <a:xfrm>
          <a:off x="10388600" y="1001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54053</xdr:rowOff>
    </xdr:from>
    <xdr:ext cx="534377" cy="259045"/>
    <xdr:sp macro="" textlink="">
      <xdr:nvSpPr>
        <xdr:cNvPr id="343" name="農林水産業費最大値テキスト"/>
        <xdr:cNvSpPr txBox="1"/>
      </xdr:nvSpPr>
      <xdr:spPr>
        <a:xfrm>
          <a:off x="10528300" y="87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107376</xdr:rowOff>
    </xdr:from>
    <xdr:to>
      <xdr:col>55</xdr:col>
      <xdr:colOff>88900</xdr:colOff>
      <xdr:row>52</xdr:row>
      <xdr:rowOff>107376</xdr:rowOff>
    </xdr:to>
    <xdr:cxnSp macro="">
      <xdr:nvCxnSpPr>
        <xdr:cNvPr id="344" name="直線コネクタ 343"/>
        <xdr:cNvCxnSpPr/>
      </xdr:nvCxnSpPr>
      <xdr:spPr>
        <a:xfrm>
          <a:off x="10388600" y="902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168366</xdr:rowOff>
    </xdr:from>
    <xdr:to>
      <xdr:col>55</xdr:col>
      <xdr:colOff>0</xdr:colOff>
      <xdr:row>57</xdr:row>
      <xdr:rowOff>79212</xdr:rowOff>
    </xdr:to>
    <xdr:cxnSp macro="">
      <xdr:nvCxnSpPr>
        <xdr:cNvPr id="345" name="直線コネクタ 344"/>
        <xdr:cNvCxnSpPr/>
      </xdr:nvCxnSpPr>
      <xdr:spPr>
        <a:xfrm flipV="1">
          <a:off x="9639300" y="976956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36430</xdr:rowOff>
    </xdr:from>
    <xdr:ext cx="469744" cy="259045"/>
    <xdr:sp macro="" textlink="">
      <xdr:nvSpPr>
        <xdr:cNvPr id="346" name="農林水産業費平均値テキスト"/>
        <xdr:cNvSpPr txBox="1"/>
      </xdr:nvSpPr>
      <xdr:spPr>
        <a:xfrm>
          <a:off x="10528300" y="9466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13553</xdr:rowOff>
    </xdr:from>
    <xdr:to>
      <xdr:col>55</xdr:col>
      <xdr:colOff>50800</xdr:colOff>
      <xdr:row>56</xdr:row>
      <xdr:rowOff>115153</xdr:rowOff>
    </xdr:to>
    <xdr:sp macro="" textlink="">
      <xdr:nvSpPr>
        <xdr:cNvPr id="347" name="フローチャート: 判断 346"/>
        <xdr:cNvSpPr/>
      </xdr:nvSpPr>
      <xdr:spPr>
        <a:xfrm>
          <a:off x="10426700" y="961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46157</xdr:rowOff>
    </xdr:from>
    <xdr:to>
      <xdr:col>50</xdr:col>
      <xdr:colOff>114300</xdr:colOff>
      <xdr:row>57</xdr:row>
      <xdr:rowOff>79212</xdr:rowOff>
    </xdr:to>
    <xdr:cxnSp macro="">
      <xdr:nvCxnSpPr>
        <xdr:cNvPr id="348" name="直線コネクタ 347"/>
        <xdr:cNvCxnSpPr/>
      </xdr:nvCxnSpPr>
      <xdr:spPr>
        <a:xfrm>
          <a:off x="8750300" y="9818807"/>
          <a:ext cx="8890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25578</xdr:rowOff>
    </xdr:from>
    <xdr:to>
      <xdr:col>50</xdr:col>
      <xdr:colOff>165100</xdr:colOff>
      <xdr:row>56</xdr:row>
      <xdr:rowOff>127178</xdr:rowOff>
    </xdr:to>
    <xdr:sp macro="" textlink="">
      <xdr:nvSpPr>
        <xdr:cNvPr id="349" name="フローチャート: 判断 348"/>
        <xdr:cNvSpPr/>
      </xdr:nvSpPr>
      <xdr:spPr>
        <a:xfrm>
          <a:off x="95885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143705</xdr:rowOff>
    </xdr:from>
    <xdr:ext cx="469744" cy="259045"/>
    <xdr:sp macro="" textlink="">
      <xdr:nvSpPr>
        <xdr:cNvPr id="350" name="テキスト ボックス 349"/>
        <xdr:cNvSpPr txBox="1"/>
      </xdr:nvSpPr>
      <xdr:spPr>
        <a:xfrm>
          <a:off x="9404428" y="940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46157</xdr:rowOff>
    </xdr:from>
    <xdr:to>
      <xdr:col>45</xdr:col>
      <xdr:colOff>177800</xdr:colOff>
      <xdr:row>57</xdr:row>
      <xdr:rowOff>80401</xdr:rowOff>
    </xdr:to>
    <xdr:cxnSp macro="">
      <xdr:nvCxnSpPr>
        <xdr:cNvPr id="351" name="直線コネクタ 350"/>
        <xdr:cNvCxnSpPr/>
      </xdr:nvCxnSpPr>
      <xdr:spPr>
        <a:xfrm flipV="1">
          <a:off x="7861300" y="9818807"/>
          <a:ext cx="8890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73401</xdr:rowOff>
    </xdr:from>
    <xdr:to>
      <xdr:col>46</xdr:col>
      <xdr:colOff>38100</xdr:colOff>
      <xdr:row>57</xdr:row>
      <xdr:rowOff>3551</xdr:rowOff>
    </xdr:to>
    <xdr:sp macro="" textlink="">
      <xdr:nvSpPr>
        <xdr:cNvPr id="352" name="フローチャート: 判断 351"/>
        <xdr:cNvSpPr/>
      </xdr:nvSpPr>
      <xdr:spPr>
        <a:xfrm>
          <a:off x="8699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20078</xdr:rowOff>
    </xdr:from>
    <xdr:ext cx="469744" cy="259045"/>
    <xdr:sp macro="" textlink="">
      <xdr:nvSpPr>
        <xdr:cNvPr id="353" name="テキスト ボックス 352"/>
        <xdr:cNvSpPr txBox="1"/>
      </xdr:nvSpPr>
      <xdr:spPr>
        <a:xfrm>
          <a:off x="8515428" y="94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79395</xdr:rowOff>
    </xdr:from>
    <xdr:to>
      <xdr:col>41</xdr:col>
      <xdr:colOff>50800</xdr:colOff>
      <xdr:row>57</xdr:row>
      <xdr:rowOff>80401</xdr:rowOff>
    </xdr:to>
    <xdr:cxnSp macro="">
      <xdr:nvCxnSpPr>
        <xdr:cNvPr id="354" name="直線コネクタ 353"/>
        <xdr:cNvCxnSpPr/>
      </xdr:nvCxnSpPr>
      <xdr:spPr>
        <a:xfrm>
          <a:off x="6972300" y="9852045"/>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136723</xdr:rowOff>
    </xdr:from>
    <xdr:to>
      <xdr:col>41</xdr:col>
      <xdr:colOff>101600</xdr:colOff>
      <xdr:row>56</xdr:row>
      <xdr:rowOff>66873</xdr:rowOff>
    </xdr:to>
    <xdr:sp macro="" textlink="">
      <xdr:nvSpPr>
        <xdr:cNvPr id="355" name="フローチャート: 判断 354"/>
        <xdr:cNvSpPr/>
      </xdr:nvSpPr>
      <xdr:spPr>
        <a:xfrm>
          <a:off x="7810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83400</xdr:rowOff>
    </xdr:from>
    <xdr:ext cx="534377" cy="259045"/>
    <xdr:sp macro="" textlink="">
      <xdr:nvSpPr>
        <xdr:cNvPr id="356" name="テキスト ボックス 355"/>
        <xdr:cNvSpPr txBox="1"/>
      </xdr:nvSpPr>
      <xdr:spPr>
        <a:xfrm>
          <a:off x="7594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89998</xdr:rowOff>
    </xdr:from>
    <xdr:to>
      <xdr:col>36</xdr:col>
      <xdr:colOff>165100</xdr:colOff>
      <xdr:row>57</xdr:row>
      <xdr:rowOff>20148</xdr:rowOff>
    </xdr:to>
    <xdr:sp macro="" textlink="">
      <xdr:nvSpPr>
        <xdr:cNvPr id="357" name="フローチャート: 判断 356"/>
        <xdr:cNvSpPr/>
      </xdr:nvSpPr>
      <xdr:spPr>
        <a:xfrm>
          <a:off x="6921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36675</xdr:rowOff>
    </xdr:from>
    <xdr:ext cx="469744" cy="259045"/>
    <xdr:sp macro="" textlink="">
      <xdr:nvSpPr>
        <xdr:cNvPr id="358" name="テキスト ボックス 357"/>
        <xdr:cNvSpPr txBox="1"/>
      </xdr:nvSpPr>
      <xdr:spPr>
        <a:xfrm>
          <a:off x="6737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117566</xdr:rowOff>
    </xdr:from>
    <xdr:to>
      <xdr:col>55</xdr:col>
      <xdr:colOff>50800</xdr:colOff>
      <xdr:row>57</xdr:row>
      <xdr:rowOff>47716</xdr:rowOff>
    </xdr:to>
    <xdr:sp macro="" textlink="">
      <xdr:nvSpPr>
        <xdr:cNvPr id="364" name="楕円 363"/>
        <xdr:cNvSpPr/>
      </xdr:nvSpPr>
      <xdr:spPr>
        <a:xfrm>
          <a:off x="10426700" y="971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95993</xdr:rowOff>
    </xdr:from>
    <xdr:ext cx="469744" cy="259045"/>
    <xdr:sp macro="" textlink="">
      <xdr:nvSpPr>
        <xdr:cNvPr id="365" name="農林水産業費該当値テキスト"/>
        <xdr:cNvSpPr txBox="1"/>
      </xdr:nvSpPr>
      <xdr:spPr>
        <a:xfrm>
          <a:off x="10528300" y="969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28412</xdr:rowOff>
    </xdr:from>
    <xdr:to>
      <xdr:col>50</xdr:col>
      <xdr:colOff>165100</xdr:colOff>
      <xdr:row>57</xdr:row>
      <xdr:rowOff>130012</xdr:rowOff>
    </xdr:to>
    <xdr:sp macro="" textlink="">
      <xdr:nvSpPr>
        <xdr:cNvPr id="366" name="楕円 365"/>
        <xdr:cNvSpPr/>
      </xdr:nvSpPr>
      <xdr:spPr>
        <a:xfrm>
          <a:off x="9588500" y="980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121139</xdr:rowOff>
    </xdr:from>
    <xdr:ext cx="469744" cy="259045"/>
    <xdr:sp macro="" textlink="">
      <xdr:nvSpPr>
        <xdr:cNvPr id="367" name="テキスト ボックス 366"/>
        <xdr:cNvSpPr txBox="1"/>
      </xdr:nvSpPr>
      <xdr:spPr>
        <a:xfrm>
          <a:off x="9404428" y="989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166807</xdr:rowOff>
    </xdr:from>
    <xdr:to>
      <xdr:col>46</xdr:col>
      <xdr:colOff>38100</xdr:colOff>
      <xdr:row>57</xdr:row>
      <xdr:rowOff>96957</xdr:rowOff>
    </xdr:to>
    <xdr:sp macro="" textlink="">
      <xdr:nvSpPr>
        <xdr:cNvPr id="368" name="楕円 367"/>
        <xdr:cNvSpPr/>
      </xdr:nvSpPr>
      <xdr:spPr>
        <a:xfrm>
          <a:off x="8699500" y="976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88084</xdr:rowOff>
    </xdr:from>
    <xdr:ext cx="469744" cy="259045"/>
    <xdr:sp macro="" textlink="">
      <xdr:nvSpPr>
        <xdr:cNvPr id="369" name="テキスト ボックス 368"/>
        <xdr:cNvSpPr txBox="1"/>
      </xdr:nvSpPr>
      <xdr:spPr>
        <a:xfrm>
          <a:off x="8515428" y="986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29601</xdr:rowOff>
    </xdr:from>
    <xdr:to>
      <xdr:col>41</xdr:col>
      <xdr:colOff>101600</xdr:colOff>
      <xdr:row>57</xdr:row>
      <xdr:rowOff>131201</xdr:rowOff>
    </xdr:to>
    <xdr:sp macro="" textlink="">
      <xdr:nvSpPr>
        <xdr:cNvPr id="370" name="楕円 369"/>
        <xdr:cNvSpPr/>
      </xdr:nvSpPr>
      <xdr:spPr>
        <a:xfrm>
          <a:off x="7810500" y="980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122328</xdr:rowOff>
    </xdr:from>
    <xdr:ext cx="469744" cy="259045"/>
    <xdr:sp macro="" textlink="">
      <xdr:nvSpPr>
        <xdr:cNvPr id="371" name="テキスト ボックス 370"/>
        <xdr:cNvSpPr txBox="1"/>
      </xdr:nvSpPr>
      <xdr:spPr>
        <a:xfrm>
          <a:off x="7626428" y="989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28595</xdr:rowOff>
    </xdr:from>
    <xdr:to>
      <xdr:col>36</xdr:col>
      <xdr:colOff>165100</xdr:colOff>
      <xdr:row>57</xdr:row>
      <xdr:rowOff>130195</xdr:rowOff>
    </xdr:to>
    <xdr:sp macro="" textlink="">
      <xdr:nvSpPr>
        <xdr:cNvPr id="372" name="楕円 371"/>
        <xdr:cNvSpPr/>
      </xdr:nvSpPr>
      <xdr:spPr>
        <a:xfrm>
          <a:off x="6921500" y="980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121322</xdr:rowOff>
    </xdr:from>
    <xdr:ext cx="469744" cy="259045"/>
    <xdr:sp macro="" textlink="">
      <xdr:nvSpPr>
        <xdr:cNvPr id="373" name="テキスト ボックス 372"/>
        <xdr:cNvSpPr txBox="1"/>
      </xdr:nvSpPr>
      <xdr:spPr>
        <a:xfrm>
          <a:off x="6737428" y="989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31877</xdr:rowOff>
    </xdr:from>
    <xdr:to>
      <xdr:col>54</xdr:col>
      <xdr:colOff>189865</xdr:colOff>
      <xdr:row>78</xdr:row>
      <xdr:rowOff>121983</xdr:rowOff>
    </xdr:to>
    <xdr:cxnSp macro="">
      <xdr:nvCxnSpPr>
        <xdr:cNvPr id="397" name="直線コネクタ 396"/>
        <xdr:cNvCxnSpPr/>
      </xdr:nvCxnSpPr>
      <xdr:spPr>
        <a:xfrm flipV="1">
          <a:off x="10475595" y="12204827"/>
          <a:ext cx="127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125810</xdr:rowOff>
    </xdr:from>
    <xdr:ext cx="469744" cy="259045"/>
    <xdr:sp macro="" textlink="">
      <xdr:nvSpPr>
        <xdr:cNvPr id="398" name="商工費最小値テキスト"/>
        <xdr:cNvSpPr txBox="1"/>
      </xdr:nvSpPr>
      <xdr:spPr>
        <a:xfrm>
          <a:off x="10528300"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121983</xdr:rowOff>
    </xdr:from>
    <xdr:to>
      <xdr:col>55</xdr:col>
      <xdr:colOff>88900</xdr:colOff>
      <xdr:row>78</xdr:row>
      <xdr:rowOff>121983</xdr:rowOff>
    </xdr:to>
    <xdr:cxnSp macro="">
      <xdr:nvCxnSpPr>
        <xdr:cNvPr id="399" name="直線コネクタ 398"/>
        <xdr:cNvCxnSpPr/>
      </xdr:nvCxnSpPr>
      <xdr:spPr>
        <a:xfrm>
          <a:off x="10388600" y="134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150004</xdr:rowOff>
    </xdr:from>
    <xdr:ext cx="534377" cy="259045"/>
    <xdr:sp macro="" textlink="">
      <xdr:nvSpPr>
        <xdr:cNvPr id="400" name="商工費最大値テキスト"/>
        <xdr:cNvSpPr txBox="1"/>
      </xdr:nvSpPr>
      <xdr:spPr>
        <a:xfrm>
          <a:off x="10528300" y="11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31877</xdr:rowOff>
    </xdr:from>
    <xdr:to>
      <xdr:col>55</xdr:col>
      <xdr:colOff>88900</xdr:colOff>
      <xdr:row>71</xdr:row>
      <xdr:rowOff>31877</xdr:rowOff>
    </xdr:to>
    <xdr:cxnSp macro="">
      <xdr:nvCxnSpPr>
        <xdr:cNvPr id="401" name="直線コネクタ 400"/>
        <xdr:cNvCxnSpPr/>
      </xdr:nvCxnSpPr>
      <xdr:spPr>
        <a:xfrm>
          <a:off x="10388600" y="12204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14160</xdr:rowOff>
    </xdr:from>
    <xdr:to>
      <xdr:col>55</xdr:col>
      <xdr:colOff>0</xdr:colOff>
      <xdr:row>78</xdr:row>
      <xdr:rowOff>54623</xdr:rowOff>
    </xdr:to>
    <xdr:cxnSp macro="">
      <xdr:nvCxnSpPr>
        <xdr:cNvPr id="402" name="直線コネクタ 401"/>
        <xdr:cNvCxnSpPr/>
      </xdr:nvCxnSpPr>
      <xdr:spPr>
        <a:xfrm flipV="1">
          <a:off x="9639300" y="13387260"/>
          <a:ext cx="8382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140466</xdr:rowOff>
    </xdr:from>
    <xdr:ext cx="534377" cy="259045"/>
    <xdr:sp macro="" textlink="">
      <xdr:nvSpPr>
        <xdr:cNvPr id="403" name="商工費平均値テキスト"/>
        <xdr:cNvSpPr txBox="1"/>
      </xdr:nvSpPr>
      <xdr:spPr>
        <a:xfrm>
          <a:off x="10528300" y="12827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117589</xdr:rowOff>
    </xdr:from>
    <xdr:to>
      <xdr:col>55</xdr:col>
      <xdr:colOff>50800</xdr:colOff>
      <xdr:row>76</xdr:row>
      <xdr:rowOff>47740</xdr:rowOff>
    </xdr:to>
    <xdr:sp macro="" textlink="">
      <xdr:nvSpPr>
        <xdr:cNvPr id="404" name="フローチャート: 判断 403"/>
        <xdr:cNvSpPr/>
      </xdr:nvSpPr>
      <xdr:spPr>
        <a:xfrm>
          <a:off x="10426700" y="129763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13855</xdr:rowOff>
    </xdr:from>
    <xdr:to>
      <xdr:col>50</xdr:col>
      <xdr:colOff>114300</xdr:colOff>
      <xdr:row>78</xdr:row>
      <xdr:rowOff>54623</xdr:rowOff>
    </xdr:to>
    <xdr:cxnSp macro="">
      <xdr:nvCxnSpPr>
        <xdr:cNvPr id="405" name="直線コネクタ 404"/>
        <xdr:cNvCxnSpPr/>
      </xdr:nvCxnSpPr>
      <xdr:spPr>
        <a:xfrm>
          <a:off x="8750300" y="13386955"/>
          <a:ext cx="8890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36017</xdr:rowOff>
    </xdr:from>
    <xdr:to>
      <xdr:col>50</xdr:col>
      <xdr:colOff>165100</xdr:colOff>
      <xdr:row>75</xdr:row>
      <xdr:rowOff>137617</xdr:rowOff>
    </xdr:to>
    <xdr:sp macro="" textlink="">
      <xdr:nvSpPr>
        <xdr:cNvPr id="406" name="フローチャート: 判断 405"/>
        <xdr:cNvSpPr/>
      </xdr:nvSpPr>
      <xdr:spPr>
        <a:xfrm>
          <a:off x="9588500" y="128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154144</xdr:rowOff>
    </xdr:from>
    <xdr:ext cx="534377" cy="259045"/>
    <xdr:sp macro="" textlink="">
      <xdr:nvSpPr>
        <xdr:cNvPr id="407" name="テキスト ボックス 406"/>
        <xdr:cNvSpPr txBox="1"/>
      </xdr:nvSpPr>
      <xdr:spPr>
        <a:xfrm>
          <a:off x="9372111" y="1266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13855</xdr:rowOff>
    </xdr:from>
    <xdr:to>
      <xdr:col>45</xdr:col>
      <xdr:colOff>177800</xdr:colOff>
      <xdr:row>78</xdr:row>
      <xdr:rowOff>152388</xdr:rowOff>
    </xdr:to>
    <xdr:cxnSp macro="">
      <xdr:nvCxnSpPr>
        <xdr:cNvPr id="408" name="直線コネクタ 407"/>
        <xdr:cNvCxnSpPr/>
      </xdr:nvCxnSpPr>
      <xdr:spPr>
        <a:xfrm flipV="1">
          <a:off x="7861300" y="13386955"/>
          <a:ext cx="889000" cy="13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127876</xdr:rowOff>
    </xdr:from>
    <xdr:to>
      <xdr:col>46</xdr:col>
      <xdr:colOff>38100</xdr:colOff>
      <xdr:row>76</xdr:row>
      <xdr:rowOff>58026</xdr:rowOff>
    </xdr:to>
    <xdr:sp macro="" textlink="">
      <xdr:nvSpPr>
        <xdr:cNvPr id="409" name="フローチャート: 判断 408"/>
        <xdr:cNvSpPr/>
      </xdr:nvSpPr>
      <xdr:spPr>
        <a:xfrm>
          <a:off x="8699500" y="129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74553</xdr:rowOff>
    </xdr:from>
    <xdr:ext cx="534377" cy="259045"/>
    <xdr:sp macro="" textlink="">
      <xdr:nvSpPr>
        <xdr:cNvPr id="410" name="テキスト ボックス 409"/>
        <xdr:cNvSpPr txBox="1"/>
      </xdr:nvSpPr>
      <xdr:spPr>
        <a:xfrm>
          <a:off x="8483111" y="1276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134062</xdr:rowOff>
    </xdr:from>
    <xdr:to>
      <xdr:col>41</xdr:col>
      <xdr:colOff>50800</xdr:colOff>
      <xdr:row>78</xdr:row>
      <xdr:rowOff>152388</xdr:rowOff>
    </xdr:to>
    <xdr:cxnSp macro="">
      <xdr:nvCxnSpPr>
        <xdr:cNvPr id="411" name="直線コネクタ 410"/>
        <xdr:cNvCxnSpPr/>
      </xdr:nvCxnSpPr>
      <xdr:spPr>
        <a:xfrm>
          <a:off x="6972300" y="13507162"/>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97740</xdr:rowOff>
    </xdr:from>
    <xdr:to>
      <xdr:col>41</xdr:col>
      <xdr:colOff>101600</xdr:colOff>
      <xdr:row>77</xdr:row>
      <xdr:rowOff>27890</xdr:rowOff>
    </xdr:to>
    <xdr:sp macro="" textlink="">
      <xdr:nvSpPr>
        <xdr:cNvPr id="412" name="フローチャート: 判断 411"/>
        <xdr:cNvSpPr/>
      </xdr:nvSpPr>
      <xdr:spPr>
        <a:xfrm>
          <a:off x="7810500" y="1312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44416</xdr:rowOff>
    </xdr:from>
    <xdr:ext cx="534377" cy="259045"/>
    <xdr:sp macro="" textlink="">
      <xdr:nvSpPr>
        <xdr:cNvPr id="413" name="テキスト ボックス 412"/>
        <xdr:cNvSpPr txBox="1"/>
      </xdr:nvSpPr>
      <xdr:spPr>
        <a:xfrm>
          <a:off x="7594111" y="129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118771</xdr:rowOff>
    </xdr:from>
    <xdr:to>
      <xdr:col>36</xdr:col>
      <xdr:colOff>165100</xdr:colOff>
      <xdr:row>77</xdr:row>
      <xdr:rowOff>48921</xdr:rowOff>
    </xdr:to>
    <xdr:sp macro="" textlink="">
      <xdr:nvSpPr>
        <xdr:cNvPr id="414" name="フローチャート: 判断 413"/>
        <xdr:cNvSpPr/>
      </xdr:nvSpPr>
      <xdr:spPr>
        <a:xfrm>
          <a:off x="6921500" y="131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65447</xdr:rowOff>
    </xdr:from>
    <xdr:ext cx="534377" cy="259045"/>
    <xdr:sp macro="" textlink="">
      <xdr:nvSpPr>
        <xdr:cNvPr id="415" name="テキスト ボックス 414"/>
        <xdr:cNvSpPr txBox="1"/>
      </xdr:nvSpPr>
      <xdr:spPr>
        <a:xfrm>
          <a:off x="6705111" y="1292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134810</xdr:rowOff>
    </xdr:from>
    <xdr:to>
      <xdr:col>55</xdr:col>
      <xdr:colOff>50800</xdr:colOff>
      <xdr:row>78</xdr:row>
      <xdr:rowOff>64960</xdr:rowOff>
    </xdr:to>
    <xdr:sp macro="" textlink="">
      <xdr:nvSpPr>
        <xdr:cNvPr id="421" name="楕円 420"/>
        <xdr:cNvSpPr/>
      </xdr:nvSpPr>
      <xdr:spPr>
        <a:xfrm>
          <a:off x="10426700" y="1333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49737</xdr:rowOff>
    </xdr:from>
    <xdr:ext cx="469744" cy="259045"/>
    <xdr:sp macro="" textlink="">
      <xdr:nvSpPr>
        <xdr:cNvPr id="422" name="商工費該当値テキスト"/>
        <xdr:cNvSpPr txBox="1"/>
      </xdr:nvSpPr>
      <xdr:spPr>
        <a:xfrm>
          <a:off x="10528300" y="132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3823</xdr:rowOff>
    </xdr:from>
    <xdr:to>
      <xdr:col>50</xdr:col>
      <xdr:colOff>165100</xdr:colOff>
      <xdr:row>78</xdr:row>
      <xdr:rowOff>105423</xdr:rowOff>
    </xdr:to>
    <xdr:sp macro="" textlink="">
      <xdr:nvSpPr>
        <xdr:cNvPr id="423" name="楕円 422"/>
        <xdr:cNvSpPr/>
      </xdr:nvSpPr>
      <xdr:spPr>
        <a:xfrm>
          <a:off x="9588500" y="133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96550</xdr:rowOff>
    </xdr:from>
    <xdr:ext cx="469744" cy="259045"/>
    <xdr:sp macro="" textlink="">
      <xdr:nvSpPr>
        <xdr:cNvPr id="424" name="テキスト ボックス 423"/>
        <xdr:cNvSpPr txBox="1"/>
      </xdr:nvSpPr>
      <xdr:spPr>
        <a:xfrm>
          <a:off x="9404428" y="1346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134505</xdr:rowOff>
    </xdr:from>
    <xdr:to>
      <xdr:col>46</xdr:col>
      <xdr:colOff>38100</xdr:colOff>
      <xdr:row>78</xdr:row>
      <xdr:rowOff>64655</xdr:rowOff>
    </xdr:to>
    <xdr:sp macro="" textlink="">
      <xdr:nvSpPr>
        <xdr:cNvPr id="425" name="楕円 424"/>
        <xdr:cNvSpPr/>
      </xdr:nvSpPr>
      <xdr:spPr>
        <a:xfrm>
          <a:off x="8699500" y="13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55782</xdr:rowOff>
    </xdr:from>
    <xdr:ext cx="469744" cy="259045"/>
    <xdr:sp macro="" textlink="">
      <xdr:nvSpPr>
        <xdr:cNvPr id="426" name="テキスト ボックス 425"/>
        <xdr:cNvSpPr txBox="1"/>
      </xdr:nvSpPr>
      <xdr:spPr>
        <a:xfrm>
          <a:off x="8515428" y="1342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101588</xdr:rowOff>
    </xdr:from>
    <xdr:to>
      <xdr:col>41</xdr:col>
      <xdr:colOff>101600</xdr:colOff>
      <xdr:row>79</xdr:row>
      <xdr:rowOff>31738</xdr:rowOff>
    </xdr:to>
    <xdr:sp macro="" textlink="">
      <xdr:nvSpPr>
        <xdr:cNvPr id="427" name="楕円 426"/>
        <xdr:cNvSpPr/>
      </xdr:nvSpPr>
      <xdr:spPr>
        <a:xfrm>
          <a:off x="7810500" y="1347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22865</xdr:rowOff>
    </xdr:from>
    <xdr:ext cx="469744" cy="259045"/>
    <xdr:sp macro="" textlink="">
      <xdr:nvSpPr>
        <xdr:cNvPr id="428" name="テキスト ボックス 427"/>
        <xdr:cNvSpPr txBox="1"/>
      </xdr:nvSpPr>
      <xdr:spPr>
        <a:xfrm>
          <a:off x="7626428" y="1356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83262</xdr:rowOff>
    </xdr:from>
    <xdr:to>
      <xdr:col>36</xdr:col>
      <xdr:colOff>165100</xdr:colOff>
      <xdr:row>79</xdr:row>
      <xdr:rowOff>13412</xdr:rowOff>
    </xdr:to>
    <xdr:sp macro="" textlink="">
      <xdr:nvSpPr>
        <xdr:cNvPr id="429" name="楕円 428"/>
        <xdr:cNvSpPr/>
      </xdr:nvSpPr>
      <xdr:spPr>
        <a:xfrm>
          <a:off x="6921500" y="1345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4539</xdr:rowOff>
    </xdr:from>
    <xdr:ext cx="469744" cy="259045"/>
    <xdr:sp macro="" textlink="">
      <xdr:nvSpPr>
        <xdr:cNvPr id="430" name="テキスト ボックス 429"/>
        <xdr:cNvSpPr txBox="1"/>
      </xdr:nvSpPr>
      <xdr:spPr>
        <a:xfrm>
          <a:off x="6737428" y="1354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61099</xdr:rowOff>
    </xdr:from>
    <xdr:to>
      <xdr:col>54</xdr:col>
      <xdr:colOff>189865</xdr:colOff>
      <xdr:row>98</xdr:row>
      <xdr:rowOff>25208</xdr:rowOff>
    </xdr:to>
    <xdr:cxnSp macro="">
      <xdr:nvCxnSpPr>
        <xdr:cNvPr id="452" name="直線コネクタ 451"/>
        <xdr:cNvCxnSpPr/>
      </xdr:nvCxnSpPr>
      <xdr:spPr>
        <a:xfrm flipV="1">
          <a:off x="10475595" y="15491599"/>
          <a:ext cx="1270" cy="133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29035</xdr:rowOff>
    </xdr:from>
    <xdr:ext cx="534377" cy="259045"/>
    <xdr:sp macro="" textlink="">
      <xdr:nvSpPr>
        <xdr:cNvPr id="453" name="土木費最小値テキスト"/>
        <xdr:cNvSpPr txBox="1"/>
      </xdr:nvSpPr>
      <xdr:spPr>
        <a:xfrm>
          <a:off x="10528300" y="168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25208</xdr:rowOff>
    </xdr:from>
    <xdr:to>
      <xdr:col>55</xdr:col>
      <xdr:colOff>88900</xdr:colOff>
      <xdr:row>98</xdr:row>
      <xdr:rowOff>25208</xdr:rowOff>
    </xdr:to>
    <xdr:cxnSp macro="">
      <xdr:nvCxnSpPr>
        <xdr:cNvPr id="454" name="直線コネクタ 453"/>
        <xdr:cNvCxnSpPr/>
      </xdr:nvCxnSpPr>
      <xdr:spPr>
        <a:xfrm>
          <a:off x="10388600" y="1682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7776</xdr:rowOff>
    </xdr:from>
    <xdr:ext cx="599010" cy="259045"/>
    <xdr:sp macro="" textlink="">
      <xdr:nvSpPr>
        <xdr:cNvPr id="455" name="土木費最大値テキスト"/>
        <xdr:cNvSpPr txBox="1"/>
      </xdr:nvSpPr>
      <xdr:spPr>
        <a:xfrm>
          <a:off x="10528300" y="1526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61099</xdr:rowOff>
    </xdr:from>
    <xdr:to>
      <xdr:col>55</xdr:col>
      <xdr:colOff>88900</xdr:colOff>
      <xdr:row>90</xdr:row>
      <xdr:rowOff>61099</xdr:rowOff>
    </xdr:to>
    <xdr:cxnSp macro="">
      <xdr:nvCxnSpPr>
        <xdr:cNvPr id="456" name="直線コネクタ 455"/>
        <xdr:cNvCxnSpPr/>
      </xdr:nvCxnSpPr>
      <xdr:spPr>
        <a:xfrm>
          <a:off x="10388600" y="154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67042</xdr:rowOff>
    </xdr:from>
    <xdr:to>
      <xdr:col>55</xdr:col>
      <xdr:colOff>0</xdr:colOff>
      <xdr:row>97</xdr:row>
      <xdr:rowOff>124082</xdr:rowOff>
    </xdr:to>
    <xdr:cxnSp macro="">
      <xdr:nvCxnSpPr>
        <xdr:cNvPr id="457" name="直線コネクタ 456"/>
        <xdr:cNvCxnSpPr/>
      </xdr:nvCxnSpPr>
      <xdr:spPr>
        <a:xfrm>
          <a:off x="9639300" y="16697692"/>
          <a:ext cx="838200" cy="5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80070</xdr:rowOff>
    </xdr:from>
    <xdr:ext cx="534377" cy="259045"/>
    <xdr:sp macro="" textlink="">
      <xdr:nvSpPr>
        <xdr:cNvPr id="458" name="土木費平均値テキスト"/>
        <xdr:cNvSpPr txBox="1"/>
      </xdr:nvSpPr>
      <xdr:spPr>
        <a:xfrm>
          <a:off x="10528300" y="16539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57193</xdr:rowOff>
    </xdr:from>
    <xdr:to>
      <xdr:col>55</xdr:col>
      <xdr:colOff>50800</xdr:colOff>
      <xdr:row>97</xdr:row>
      <xdr:rowOff>158793</xdr:rowOff>
    </xdr:to>
    <xdr:sp macro="" textlink="">
      <xdr:nvSpPr>
        <xdr:cNvPr id="459" name="フローチャート: 判断 458"/>
        <xdr:cNvSpPr/>
      </xdr:nvSpPr>
      <xdr:spPr>
        <a:xfrm>
          <a:off x="10426700" y="166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19611</xdr:rowOff>
    </xdr:from>
    <xdr:to>
      <xdr:col>50</xdr:col>
      <xdr:colOff>114300</xdr:colOff>
      <xdr:row>97</xdr:row>
      <xdr:rowOff>67042</xdr:rowOff>
    </xdr:to>
    <xdr:cxnSp macro="">
      <xdr:nvCxnSpPr>
        <xdr:cNvPr id="460" name="直線コネクタ 459"/>
        <xdr:cNvCxnSpPr/>
      </xdr:nvCxnSpPr>
      <xdr:spPr>
        <a:xfrm>
          <a:off x="8750300" y="16650261"/>
          <a:ext cx="889000" cy="4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60370</xdr:rowOff>
    </xdr:from>
    <xdr:to>
      <xdr:col>50</xdr:col>
      <xdr:colOff>165100</xdr:colOff>
      <xdr:row>97</xdr:row>
      <xdr:rowOff>161970</xdr:rowOff>
    </xdr:to>
    <xdr:sp macro="" textlink="">
      <xdr:nvSpPr>
        <xdr:cNvPr id="461" name="フローチャート: 判断 460"/>
        <xdr:cNvSpPr/>
      </xdr:nvSpPr>
      <xdr:spPr>
        <a:xfrm>
          <a:off x="9588500" y="166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153097</xdr:rowOff>
    </xdr:from>
    <xdr:ext cx="534377" cy="259045"/>
    <xdr:sp macro="" textlink="">
      <xdr:nvSpPr>
        <xdr:cNvPr id="462" name="テキスト ボックス 461"/>
        <xdr:cNvSpPr txBox="1"/>
      </xdr:nvSpPr>
      <xdr:spPr>
        <a:xfrm>
          <a:off x="9372111" y="167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19611</xdr:rowOff>
    </xdr:from>
    <xdr:to>
      <xdr:col>45</xdr:col>
      <xdr:colOff>177800</xdr:colOff>
      <xdr:row>97</xdr:row>
      <xdr:rowOff>79355</xdr:rowOff>
    </xdr:to>
    <xdr:cxnSp macro="">
      <xdr:nvCxnSpPr>
        <xdr:cNvPr id="463" name="直線コネクタ 462"/>
        <xdr:cNvCxnSpPr/>
      </xdr:nvCxnSpPr>
      <xdr:spPr>
        <a:xfrm flipV="1">
          <a:off x="7861300" y="16650261"/>
          <a:ext cx="889000" cy="5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64001</xdr:rowOff>
    </xdr:from>
    <xdr:to>
      <xdr:col>46</xdr:col>
      <xdr:colOff>38100</xdr:colOff>
      <xdr:row>97</xdr:row>
      <xdr:rowOff>165601</xdr:rowOff>
    </xdr:to>
    <xdr:sp macro="" textlink="">
      <xdr:nvSpPr>
        <xdr:cNvPr id="464" name="フローチャート: 判断 463"/>
        <xdr:cNvSpPr/>
      </xdr:nvSpPr>
      <xdr:spPr>
        <a:xfrm>
          <a:off x="8699500" y="1669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156728</xdr:rowOff>
    </xdr:from>
    <xdr:ext cx="534377" cy="259045"/>
    <xdr:sp macro="" textlink="">
      <xdr:nvSpPr>
        <xdr:cNvPr id="465" name="テキスト ボックス 464"/>
        <xdr:cNvSpPr txBox="1"/>
      </xdr:nvSpPr>
      <xdr:spPr>
        <a:xfrm>
          <a:off x="8483111" y="1678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79355</xdr:rowOff>
    </xdr:from>
    <xdr:to>
      <xdr:col>41</xdr:col>
      <xdr:colOff>50800</xdr:colOff>
      <xdr:row>97</xdr:row>
      <xdr:rowOff>94954</xdr:rowOff>
    </xdr:to>
    <xdr:cxnSp macro="">
      <xdr:nvCxnSpPr>
        <xdr:cNvPr id="466" name="直線コネクタ 465"/>
        <xdr:cNvCxnSpPr/>
      </xdr:nvCxnSpPr>
      <xdr:spPr>
        <a:xfrm flipV="1">
          <a:off x="6972300" y="16710005"/>
          <a:ext cx="889000" cy="1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158769</xdr:rowOff>
    </xdr:from>
    <xdr:to>
      <xdr:col>41</xdr:col>
      <xdr:colOff>101600</xdr:colOff>
      <xdr:row>97</xdr:row>
      <xdr:rowOff>88919</xdr:rowOff>
    </xdr:to>
    <xdr:sp macro="" textlink="">
      <xdr:nvSpPr>
        <xdr:cNvPr id="467" name="フローチャート: 判断 466"/>
        <xdr:cNvSpPr/>
      </xdr:nvSpPr>
      <xdr:spPr>
        <a:xfrm>
          <a:off x="7810500" y="1661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105446</xdr:rowOff>
    </xdr:from>
    <xdr:ext cx="534377" cy="259045"/>
    <xdr:sp macro="" textlink="">
      <xdr:nvSpPr>
        <xdr:cNvPr id="468" name="テキスト ボックス 467"/>
        <xdr:cNvSpPr txBox="1"/>
      </xdr:nvSpPr>
      <xdr:spPr>
        <a:xfrm>
          <a:off x="7594111" y="1639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60389</xdr:rowOff>
    </xdr:from>
    <xdr:to>
      <xdr:col>36</xdr:col>
      <xdr:colOff>165100</xdr:colOff>
      <xdr:row>97</xdr:row>
      <xdr:rowOff>161989</xdr:rowOff>
    </xdr:to>
    <xdr:sp macro="" textlink="">
      <xdr:nvSpPr>
        <xdr:cNvPr id="469" name="フローチャート: 判断 468"/>
        <xdr:cNvSpPr/>
      </xdr:nvSpPr>
      <xdr:spPr>
        <a:xfrm>
          <a:off x="6921500" y="1669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153116</xdr:rowOff>
    </xdr:from>
    <xdr:ext cx="534377" cy="259045"/>
    <xdr:sp macro="" textlink="">
      <xdr:nvSpPr>
        <xdr:cNvPr id="470" name="テキスト ボックス 469"/>
        <xdr:cNvSpPr txBox="1"/>
      </xdr:nvSpPr>
      <xdr:spPr>
        <a:xfrm>
          <a:off x="6705111" y="1678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73282</xdr:rowOff>
    </xdr:from>
    <xdr:to>
      <xdr:col>55</xdr:col>
      <xdr:colOff>50800</xdr:colOff>
      <xdr:row>98</xdr:row>
      <xdr:rowOff>3432</xdr:rowOff>
    </xdr:to>
    <xdr:sp macro="" textlink="">
      <xdr:nvSpPr>
        <xdr:cNvPr id="476" name="楕円 475"/>
        <xdr:cNvSpPr/>
      </xdr:nvSpPr>
      <xdr:spPr>
        <a:xfrm>
          <a:off x="10426700" y="167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35620</xdr:rowOff>
    </xdr:from>
    <xdr:ext cx="534377" cy="259045"/>
    <xdr:sp macro="" textlink="">
      <xdr:nvSpPr>
        <xdr:cNvPr id="477" name="土木費該当値テキスト"/>
        <xdr:cNvSpPr txBox="1"/>
      </xdr:nvSpPr>
      <xdr:spPr>
        <a:xfrm>
          <a:off x="10528300" y="1666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16242</xdr:rowOff>
    </xdr:from>
    <xdr:to>
      <xdr:col>50</xdr:col>
      <xdr:colOff>165100</xdr:colOff>
      <xdr:row>97</xdr:row>
      <xdr:rowOff>117842</xdr:rowOff>
    </xdr:to>
    <xdr:sp macro="" textlink="">
      <xdr:nvSpPr>
        <xdr:cNvPr id="478" name="楕円 477"/>
        <xdr:cNvSpPr/>
      </xdr:nvSpPr>
      <xdr:spPr>
        <a:xfrm>
          <a:off x="9588500" y="166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134369</xdr:rowOff>
    </xdr:from>
    <xdr:ext cx="534377" cy="259045"/>
    <xdr:sp macro="" textlink="">
      <xdr:nvSpPr>
        <xdr:cNvPr id="479" name="テキスト ボックス 478"/>
        <xdr:cNvSpPr txBox="1"/>
      </xdr:nvSpPr>
      <xdr:spPr>
        <a:xfrm>
          <a:off x="9372111" y="1642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140261</xdr:rowOff>
    </xdr:from>
    <xdr:to>
      <xdr:col>46</xdr:col>
      <xdr:colOff>38100</xdr:colOff>
      <xdr:row>97</xdr:row>
      <xdr:rowOff>70411</xdr:rowOff>
    </xdr:to>
    <xdr:sp macro="" textlink="">
      <xdr:nvSpPr>
        <xdr:cNvPr id="480" name="楕円 479"/>
        <xdr:cNvSpPr/>
      </xdr:nvSpPr>
      <xdr:spPr>
        <a:xfrm>
          <a:off x="8699500" y="165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86938</xdr:rowOff>
    </xdr:from>
    <xdr:ext cx="534377" cy="259045"/>
    <xdr:sp macro="" textlink="">
      <xdr:nvSpPr>
        <xdr:cNvPr id="481" name="テキスト ボックス 480"/>
        <xdr:cNvSpPr txBox="1"/>
      </xdr:nvSpPr>
      <xdr:spPr>
        <a:xfrm>
          <a:off x="8483111" y="1637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28555</xdr:rowOff>
    </xdr:from>
    <xdr:to>
      <xdr:col>41</xdr:col>
      <xdr:colOff>101600</xdr:colOff>
      <xdr:row>97</xdr:row>
      <xdr:rowOff>130155</xdr:rowOff>
    </xdr:to>
    <xdr:sp macro="" textlink="">
      <xdr:nvSpPr>
        <xdr:cNvPr id="482" name="楕円 481"/>
        <xdr:cNvSpPr/>
      </xdr:nvSpPr>
      <xdr:spPr>
        <a:xfrm>
          <a:off x="7810500" y="1665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121282</xdr:rowOff>
    </xdr:from>
    <xdr:ext cx="534377" cy="259045"/>
    <xdr:sp macro="" textlink="">
      <xdr:nvSpPr>
        <xdr:cNvPr id="483" name="テキスト ボックス 482"/>
        <xdr:cNvSpPr txBox="1"/>
      </xdr:nvSpPr>
      <xdr:spPr>
        <a:xfrm>
          <a:off x="7594111" y="1675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44154</xdr:rowOff>
    </xdr:from>
    <xdr:to>
      <xdr:col>36</xdr:col>
      <xdr:colOff>165100</xdr:colOff>
      <xdr:row>97</xdr:row>
      <xdr:rowOff>145754</xdr:rowOff>
    </xdr:to>
    <xdr:sp macro="" textlink="">
      <xdr:nvSpPr>
        <xdr:cNvPr id="484" name="楕円 483"/>
        <xdr:cNvSpPr/>
      </xdr:nvSpPr>
      <xdr:spPr>
        <a:xfrm>
          <a:off x="6921500" y="1667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162281</xdr:rowOff>
    </xdr:from>
    <xdr:ext cx="534377" cy="259045"/>
    <xdr:sp macro="" textlink="">
      <xdr:nvSpPr>
        <xdr:cNvPr id="485" name="テキスト ボックス 484"/>
        <xdr:cNvSpPr txBox="1"/>
      </xdr:nvSpPr>
      <xdr:spPr>
        <a:xfrm>
          <a:off x="6705111" y="1645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6" name="テキスト ボックス 495"/>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7" name="直線コネクタ 496"/>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498" name="テキスト ボックス 497"/>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0" name="テキスト ボックス 499"/>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1" name="直線コネクタ 500"/>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2" name="テキスト ボックス 501"/>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5" name="直線コネクタ 504"/>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6" name="テキスト ボックス 505"/>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9" name="直線コネクタ 508"/>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0" name="テキスト ボックス 509"/>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145986</xdr:rowOff>
    </xdr:from>
    <xdr:to>
      <xdr:col>85</xdr:col>
      <xdr:colOff>126364</xdr:colOff>
      <xdr:row>38</xdr:row>
      <xdr:rowOff>148749</xdr:rowOff>
    </xdr:to>
    <xdr:cxnSp macro="">
      <xdr:nvCxnSpPr>
        <xdr:cNvPr id="514" name="直線コネクタ 513"/>
        <xdr:cNvCxnSpPr/>
      </xdr:nvCxnSpPr>
      <xdr:spPr>
        <a:xfrm flipV="1">
          <a:off x="16317595" y="5289486"/>
          <a:ext cx="1269" cy="1374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152576</xdr:rowOff>
    </xdr:from>
    <xdr:ext cx="534377" cy="259045"/>
    <xdr:sp macro="" textlink="">
      <xdr:nvSpPr>
        <xdr:cNvPr id="515" name="消防費最小値テキスト"/>
        <xdr:cNvSpPr txBox="1"/>
      </xdr:nvSpPr>
      <xdr:spPr>
        <a:xfrm>
          <a:off x="16370300" y="66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148749</xdr:rowOff>
    </xdr:from>
    <xdr:to>
      <xdr:col>86</xdr:col>
      <xdr:colOff>25400</xdr:colOff>
      <xdr:row>38</xdr:row>
      <xdr:rowOff>148749</xdr:rowOff>
    </xdr:to>
    <xdr:cxnSp macro="">
      <xdr:nvCxnSpPr>
        <xdr:cNvPr id="516" name="直線コネクタ 515"/>
        <xdr:cNvCxnSpPr/>
      </xdr:nvCxnSpPr>
      <xdr:spPr>
        <a:xfrm>
          <a:off x="16230600" y="6663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92663</xdr:rowOff>
    </xdr:from>
    <xdr:ext cx="534377" cy="259045"/>
    <xdr:sp macro="" textlink="">
      <xdr:nvSpPr>
        <xdr:cNvPr id="517" name="消防費最大値テキスト"/>
        <xdr:cNvSpPr txBox="1"/>
      </xdr:nvSpPr>
      <xdr:spPr>
        <a:xfrm>
          <a:off x="16370300" y="506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145986</xdr:rowOff>
    </xdr:from>
    <xdr:to>
      <xdr:col>86</xdr:col>
      <xdr:colOff>25400</xdr:colOff>
      <xdr:row>30</xdr:row>
      <xdr:rowOff>145986</xdr:rowOff>
    </xdr:to>
    <xdr:cxnSp macro="">
      <xdr:nvCxnSpPr>
        <xdr:cNvPr id="518" name="直線コネクタ 517"/>
        <xdr:cNvCxnSpPr/>
      </xdr:nvCxnSpPr>
      <xdr:spPr>
        <a:xfrm>
          <a:off x="16230600" y="528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76168</xdr:rowOff>
    </xdr:from>
    <xdr:to>
      <xdr:col>85</xdr:col>
      <xdr:colOff>127000</xdr:colOff>
      <xdr:row>34</xdr:row>
      <xdr:rowOff>49213</xdr:rowOff>
    </xdr:to>
    <xdr:cxnSp macro="">
      <xdr:nvCxnSpPr>
        <xdr:cNvPr id="519" name="直線コネクタ 518"/>
        <xdr:cNvCxnSpPr/>
      </xdr:nvCxnSpPr>
      <xdr:spPr>
        <a:xfrm flipV="1">
          <a:off x="15481300" y="5391118"/>
          <a:ext cx="838200" cy="48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32942</xdr:rowOff>
    </xdr:from>
    <xdr:ext cx="534377" cy="259045"/>
    <xdr:sp macro="" textlink="">
      <xdr:nvSpPr>
        <xdr:cNvPr id="520" name="消防費平均値テキスト"/>
        <xdr:cNvSpPr txBox="1"/>
      </xdr:nvSpPr>
      <xdr:spPr>
        <a:xfrm>
          <a:off x="16370300" y="6205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54515</xdr:rowOff>
    </xdr:from>
    <xdr:to>
      <xdr:col>85</xdr:col>
      <xdr:colOff>177800</xdr:colOff>
      <xdr:row>36</xdr:row>
      <xdr:rowOff>156115</xdr:rowOff>
    </xdr:to>
    <xdr:sp macro="" textlink="">
      <xdr:nvSpPr>
        <xdr:cNvPr id="521" name="フローチャート: 判断 520"/>
        <xdr:cNvSpPr/>
      </xdr:nvSpPr>
      <xdr:spPr>
        <a:xfrm>
          <a:off x="16268700" y="62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145701</xdr:rowOff>
    </xdr:from>
    <xdr:to>
      <xdr:col>81</xdr:col>
      <xdr:colOff>50800</xdr:colOff>
      <xdr:row>34</xdr:row>
      <xdr:rowOff>49213</xdr:rowOff>
    </xdr:to>
    <xdr:cxnSp macro="">
      <xdr:nvCxnSpPr>
        <xdr:cNvPr id="522" name="直線コネクタ 521"/>
        <xdr:cNvCxnSpPr/>
      </xdr:nvCxnSpPr>
      <xdr:spPr>
        <a:xfrm>
          <a:off x="14592300" y="5632101"/>
          <a:ext cx="889000" cy="24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53848</xdr:rowOff>
    </xdr:from>
    <xdr:to>
      <xdr:col>81</xdr:col>
      <xdr:colOff>101600</xdr:colOff>
      <xdr:row>36</xdr:row>
      <xdr:rowOff>155448</xdr:rowOff>
    </xdr:to>
    <xdr:sp macro="" textlink="">
      <xdr:nvSpPr>
        <xdr:cNvPr id="523" name="フローチャート: 判断 522"/>
        <xdr:cNvSpPr/>
      </xdr:nvSpPr>
      <xdr:spPr>
        <a:xfrm>
          <a:off x="15430500" y="622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146575</xdr:rowOff>
    </xdr:from>
    <xdr:ext cx="534377" cy="259045"/>
    <xdr:sp macro="" textlink="">
      <xdr:nvSpPr>
        <xdr:cNvPr id="524" name="テキスト ボックス 523"/>
        <xdr:cNvSpPr txBox="1"/>
      </xdr:nvSpPr>
      <xdr:spPr>
        <a:xfrm>
          <a:off x="15214111" y="63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145701</xdr:rowOff>
    </xdr:from>
    <xdr:to>
      <xdr:col>76</xdr:col>
      <xdr:colOff>114300</xdr:colOff>
      <xdr:row>33</xdr:row>
      <xdr:rowOff>136842</xdr:rowOff>
    </xdr:to>
    <xdr:cxnSp macro="">
      <xdr:nvCxnSpPr>
        <xdr:cNvPr id="525" name="直線コネクタ 524"/>
        <xdr:cNvCxnSpPr/>
      </xdr:nvCxnSpPr>
      <xdr:spPr>
        <a:xfrm flipV="1">
          <a:off x="13703300" y="5632101"/>
          <a:ext cx="889000" cy="16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131763</xdr:rowOff>
    </xdr:from>
    <xdr:to>
      <xdr:col>76</xdr:col>
      <xdr:colOff>165100</xdr:colOff>
      <xdr:row>36</xdr:row>
      <xdr:rowOff>61913</xdr:rowOff>
    </xdr:to>
    <xdr:sp macro="" textlink="">
      <xdr:nvSpPr>
        <xdr:cNvPr id="526" name="フローチャート: 判断 525"/>
        <xdr:cNvSpPr/>
      </xdr:nvSpPr>
      <xdr:spPr>
        <a:xfrm>
          <a:off x="14541500" y="613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53040</xdr:rowOff>
    </xdr:from>
    <xdr:ext cx="534377" cy="259045"/>
    <xdr:sp macro="" textlink="">
      <xdr:nvSpPr>
        <xdr:cNvPr id="527" name="テキスト ボックス 526"/>
        <xdr:cNvSpPr txBox="1"/>
      </xdr:nvSpPr>
      <xdr:spPr>
        <a:xfrm>
          <a:off x="14325111" y="622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136842</xdr:rowOff>
    </xdr:from>
    <xdr:to>
      <xdr:col>71</xdr:col>
      <xdr:colOff>177800</xdr:colOff>
      <xdr:row>33</xdr:row>
      <xdr:rowOff>147320</xdr:rowOff>
    </xdr:to>
    <xdr:cxnSp macro="">
      <xdr:nvCxnSpPr>
        <xdr:cNvPr id="528" name="直線コネクタ 527"/>
        <xdr:cNvCxnSpPr/>
      </xdr:nvCxnSpPr>
      <xdr:spPr>
        <a:xfrm flipV="1">
          <a:off x="12814300" y="5794692"/>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167386</xdr:rowOff>
    </xdr:from>
    <xdr:to>
      <xdr:col>72</xdr:col>
      <xdr:colOff>38100</xdr:colOff>
      <xdr:row>36</xdr:row>
      <xdr:rowOff>97536</xdr:rowOff>
    </xdr:to>
    <xdr:sp macro="" textlink="">
      <xdr:nvSpPr>
        <xdr:cNvPr id="529" name="フローチャート: 判断 528"/>
        <xdr:cNvSpPr/>
      </xdr:nvSpPr>
      <xdr:spPr>
        <a:xfrm>
          <a:off x="13652500" y="616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88663</xdr:rowOff>
    </xdr:from>
    <xdr:ext cx="534377" cy="259045"/>
    <xdr:sp macro="" textlink="">
      <xdr:nvSpPr>
        <xdr:cNvPr id="530" name="テキスト ボックス 529"/>
        <xdr:cNvSpPr txBox="1"/>
      </xdr:nvSpPr>
      <xdr:spPr>
        <a:xfrm>
          <a:off x="13436111" y="626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82709</xdr:rowOff>
    </xdr:from>
    <xdr:to>
      <xdr:col>67</xdr:col>
      <xdr:colOff>101600</xdr:colOff>
      <xdr:row>37</xdr:row>
      <xdr:rowOff>12859</xdr:rowOff>
    </xdr:to>
    <xdr:sp macro="" textlink="">
      <xdr:nvSpPr>
        <xdr:cNvPr id="531" name="フローチャート: 判断 530"/>
        <xdr:cNvSpPr/>
      </xdr:nvSpPr>
      <xdr:spPr>
        <a:xfrm>
          <a:off x="12763500" y="625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3986</xdr:rowOff>
    </xdr:from>
    <xdr:ext cx="534377" cy="259045"/>
    <xdr:sp macro="" textlink="">
      <xdr:nvSpPr>
        <xdr:cNvPr id="532" name="テキスト ボックス 531"/>
        <xdr:cNvSpPr txBox="1"/>
      </xdr:nvSpPr>
      <xdr:spPr>
        <a:xfrm>
          <a:off x="12547111" y="634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25368</xdr:rowOff>
    </xdr:from>
    <xdr:to>
      <xdr:col>85</xdr:col>
      <xdr:colOff>177800</xdr:colOff>
      <xdr:row>31</xdr:row>
      <xdr:rowOff>126968</xdr:rowOff>
    </xdr:to>
    <xdr:sp macro="" textlink="">
      <xdr:nvSpPr>
        <xdr:cNvPr id="538" name="楕円 537"/>
        <xdr:cNvSpPr/>
      </xdr:nvSpPr>
      <xdr:spPr>
        <a:xfrm>
          <a:off x="16268700" y="53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111745</xdr:rowOff>
    </xdr:from>
    <xdr:ext cx="534377" cy="259045"/>
    <xdr:sp macro="" textlink="">
      <xdr:nvSpPr>
        <xdr:cNvPr id="539" name="消防費該当値テキスト"/>
        <xdr:cNvSpPr txBox="1"/>
      </xdr:nvSpPr>
      <xdr:spPr>
        <a:xfrm>
          <a:off x="16370300" y="525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169863</xdr:rowOff>
    </xdr:from>
    <xdr:to>
      <xdr:col>81</xdr:col>
      <xdr:colOff>101600</xdr:colOff>
      <xdr:row>34</xdr:row>
      <xdr:rowOff>100013</xdr:rowOff>
    </xdr:to>
    <xdr:sp macro="" textlink="">
      <xdr:nvSpPr>
        <xdr:cNvPr id="540" name="楕円 539"/>
        <xdr:cNvSpPr/>
      </xdr:nvSpPr>
      <xdr:spPr>
        <a:xfrm>
          <a:off x="15430500" y="58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116540</xdr:rowOff>
    </xdr:from>
    <xdr:ext cx="534377" cy="259045"/>
    <xdr:sp macro="" textlink="">
      <xdr:nvSpPr>
        <xdr:cNvPr id="541" name="テキスト ボックス 540"/>
        <xdr:cNvSpPr txBox="1"/>
      </xdr:nvSpPr>
      <xdr:spPr>
        <a:xfrm>
          <a:off x="15214111" y="56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94901</xdr:rowOff>
    </xdr:from>
    <xdr:to>
      <xdr:col>76</xdr:col>
      <xdr:colOff>165100</xdr:colOff>
      <xdr:row>33</xdr:row>
      <xdr:rowOff>25051</xdr:rowOff>
    </xdr:to>
    <xdr:sp macro="" textlink="">
      <xdr:nvSpPr>
        <xdr:cNvPr id="542" name="楕円 541"/>
        <xdr:cNvSpPr/>
      </xdr:nvSpPr>
      <xdr:spPr>
        <a:xfrm>
          <a:off x="14541500" y="558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41578</xdr:rowOff>
    </xdr:from>
    <xdr:ext cx="534377" cy="259045"/>
    <xdr:sp macro="" textlink="">
      <xdr:nvSpPr>
        <xdr:cNvPr id="543" name="テキスト ボックス 542"/>
        <xdr:cNvSpPr txBox="1"/>
      </xdr:nvSpPr>
      <xdr:spPr>
        <a:xfrm>
          <a:off x="14325111" y="535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86042</xdr:rowOff>
    </xdr:from>
    <xdr:to>
      <xdr:col>72</xdr:col>
      <xdr:colOff>38100</xdr:colOff>
      <xdr:row>34</xdr:row>
      <xdr:rowOff>16192</xdr:rowOff>
    </xdr:to>
    <xdr:sp macro="" textlink="">
      <xdr:nvSpPr>
        <xdr:cNvPr id="544" name="楕円 543"/>
        <xdr:cNvSpPr/>
      </xdr:nvSpPr>
      <xdr:spPr>
        <a:xfrm>
          <a:off x="13652500" y="574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32719</xdr:rowOff>
    </xdr:from>
    <xdr:ext cx="534377" cy="259045"/>
    <xdr:sp macro="" textlink="">
      <xdr:nvSpPr>
        <xdr:cNvPr id="545" name="テキスト ボックス 544"/>
        <xdr:cNvSpPr txBox="1"/>
      </xdr:nvSpPr>
      <xdr:spPr>
        <a:xfrm>
          <a:off x="13436111" y="55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96520</xdr:rowOff>
    </xdr:from>
    <xdr:to>
      <xdr:col>67</xdr:col>
      <xdr:colOff>101600</xdr:colOff>
      <xdr:row>34</xdr:row>
      <xdr:rowOff>26670</xdr:rowOff>
    </xdr:to>
    <xdr:sp macro="" textlink="">
      <xdr:nvSpPr>
        <xdr:cNvPr id="546" name="楕円 545"/>
        <xdr:cNvSpPr/>
      </xdr:nvSpPr>
      <xdr:spPr>
        <a:xfrm>
          <a:off x="12763500" y="57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43197</xdr:rowOff>
    </xdr:from>
    <xdr:ext cx="534377" cy="259045"/>
    <xdr:sp macro="" textlink="">
      <xdr:nvSpPr>
        <xdr:cNvPr id="547" name="テキスト ボックス 546"/>
        <xdr:cNvSpPr txBox="1"/>
      </xdr:nvSpPr>
      <xdr:spPr>
        <a:xfrm>
          <a:off x="12547111" y="552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1577</xdr:rowOff>
    </xdr:from>
    <xdr:to>
      <xdr:col>85</xdr:col>
      <xdr:colOff>126364</xdr:colOff>
      <xdr:row>58</xdr:row>
      <xdr:rowOff>61551</xdr:rowOff>
    </xdr:to>
    <xdr:cxnSp macro="">
      <xdr:nvCxnSpPr>
        <xdr:cNvPr id="574" name="直線コネクタ 573"/>
        <xdr:cNvCxnSpPr/>
      </xdr:nvCxnSpPr>
      <xdr:spPr>
        <a:xfrm flipV="1">
          <a:off x="16317595" y="8745527"/>
          <a:ext cx="1269" cy="126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65378</xdr:rowOff>
    </xdr:from>
    <xdr:ext cx="534377" cy="259045"/>
    <xdr:sp macro="" textlink="">
      <xdr:nvSpPr>
        <xdr:cNvPr id="575" name="教育費最小値テキスト"/>
        <xdr:cNvSpPr txBox="1"/>
      </xdr:nvSpPr>
      <xdr:spPr>
        <a:xfrm>
          <a:off x="16370300" y="100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61551</xdr:rowOff>
    </xdr:from>
    <xdr:to>
      <xdr:col>86</xdr:col>
      <xdr:colOff>25400</xdr:colOff>
      <xdr:row>58</xdr:row>
      <xdr:rowOff>61551</xdr:rowOff>
    </xdr:to>
    <xdr:cxnSp macro="">
      <xdr:nvCxnSpPr>
        <xdr:cNvPr id="576" name="直線コネクタ 575"/>
        <xdr:cNvCxnSpPr/>
      </xdr:nvCxnSpPr>
      <xdr:spPr>
        <a:xfrm>
          <a:off x="16230600" y="1000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119704</xdr:rowOff>
    </xdr:from>
    <xdr:ext cx="599010" cy="259045"/>
    <xdr:sp macro="" textlink="">
      <xdr:nvSpPr>
        <xdr:cNvPr id="577" name="教育費最大値テキスト"/>
        <xdr:cNvSpPr txBox="1"/>
      </xdr:nvSpPr>
      <xdr:spPr>
        <a:xfrm>
          <a:off x="16370300" y="85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1577</xdr:rowOff>
    </xdr:from>
    <xdr:to>
      <xdr:col>86</xdr:col>
      <xdr:colOff>25400</xdr:colOff>
      <xdr:row>51</xdr:row>
      <xdr:rowOff>1577</xdr:rowOff>
    </xdr:to>
    <xdr:cxnSp macro="">
      <xdr:nvCxnSpPr>
        <xdr:cNvPr id="578" name="直線コネクタ 577"/>
        <xdr:cNvCxnSpPr/>
      </xdr:nvCxnSpPr>
      <xdr:spPr>
        <a:xfrm>
          <a:off x="16230600" y="87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52767</xdr:rowOff>
    </xdr:from>
    <xdr:to>
      <xdr:col>85</xdr:col>
      <xdr:colOff>127000</xdr:colOff>
      <xdr:row>58</xdr:row>
      <xdr:rowOff>25710</xdr:rowOff>
    </xdr:to>
    <xdr:cxnSp macro="">
      <xdr:nvCxnSpPr>
        <xdr:cNvPr id="579" name="直線コネクタ 578"/>
        <xdr:cNvCxnSpPr/>
      </xdr:nvCxnSpPr>
      <xdr:spPr>
        <a:xfrm flipV="1">
          <a:off x="15481300" y="9825417"/>
          <a:ext cx="838200" cy="14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26378</xdr:rowOff>
    </xdr:from>
    <xdr:ext cx="534377" cy="259045"/>
    <xdr:sp macro="" textlink="">
      <xdr:nvSpPr>
        <xdr:cNvPr id="580" name="教育費平均値テキスト"/>
        <xdr:cNvSpPr txBox="1"/>
      </xdr:nvSpPr>
      <xdr:spPr>
        <a:xfrm>
          <a:off x="16370300" y="945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3501</xdr:rowOff>
    </xdr:from>
    <xdr:to>
      <xdr:col>85</xdr:col>
      <xdr:colOff>177800</xdr:colOff>
      <xdr:row>56</xdr:row>
      <xdr:rowOff>105101</xdr:rowOff>
    </xdr:to>
    <xdr:sp macro="" textlink="">
      <xdr:nvSpPr>
        <xdr:cNvPr id="581" name="フローチャート: 判断 580"/>
        <xdr:cNvSpPr/>
      </xdr:nvSpPr>
      <xdr:spPr>
        <a:xfrm>
          <a:off x="16268700" y="960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16893</xdr:rowOff>
    </xdr:from>
    <xdr:to>
      <xdr:col>81</xdr:col>
      <xdr:colOff>50800</xdr:colOff>
      <xdr:row>58</xdr:row>
      <xdr:rowOff>25710</xdr:rowOff>
    </xdr:to>
    <xdr:cxnSp macro="">
      <xdr:nvCxnSpPr>
        <xdr:cNvPr id="582" name="直線コネクタ 581"/>
        <xdr:cNvCxnSpPr/>
      </xdr:nvCxnSpPr>
      <xdr:spPr>
        <a:xfrm>
          <a:off x="14592300" y="9960993"/>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91480</xdr:rowOff>
    </xdr:from>
    <xdr:to>
      <xdr:col>81</xdr:col>
      <xdr:colOff>101600</xdr:colOff>
      <xdr:row>57</xdr:row>
      <xdr:rowOff>21630</xdr:rowOff>
    </xdr:to>
    <xdr:sp macro="" textlink="">
      <xdr:nvSpPr>
        <xdr:cNvPr id="583" name="フローチャート: 判断 582"/>
        <xdr:cNvSpPr/>
      </xdr:nvSpPr>
      <xdr:spPr>
        <a:xfrm>
          <a:off x="15430500" y="969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38157</xdr:rowOff>
    </xdr:from>
    <xdr:ext cx="534377" cy="259045"/>
    <xdr:sp macro="" textlink="">
      <xdr:nvSpPr>
        <xdr:cNvPr id="584" name="テキスト ボックス 583"/>
        <xdr:cNvSpPr txBox="1"/>
      </xdr:nvSpPr>
      <xdr:spPr>
        <a:xfrm>
          <a:off x="15214111" y="946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149187</xdr:rowOff>
    </xdr:from>
    <xdr:to>
      <xdr:col>76</xdr:col>
      <xdr:colOff>114300</xdr:colOff>
      <xdr:row>58</xdr:row>
      <xdr:rowOff>16893</xdr:rowOff>
    </xdr:to>
    <xdr:cxnSp macro="">
      <xdr:nvCxnSpPr>
        <xdr:cNvPr id="585" name="直線コネクタ 584"/>
        <xdr:cNvCxnSpPr/>
      </xdr:nvCxnSpPr>
      <xdr:spPr>
        <a:xfrm>
          <a:off x="13703300" y="9921837"/>
          <a:ext cx="889000" cy="3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143715</xdr:rowOff>
    </xdr:from>
    <xdr:to>
      <xdr:col>76</xdr:col>
      <xdr:colOff>165100</xdr:colOff>
      <xdr:row>56</xdr:row>
      <xdr:rowOff>73865</xdr:rowOff>
    </xdr:to>
    <xdr:sp macro="" textlink="">
      <xdr:nvSpPr>
        <xdr:cNvPr id="586" name="フローチャート: 判断 585"/>
        <xdr:cNvSpPr/>
      </xdr:nvSpPr>
      <xdr:spPr>
        <a:xfrm>
          <a:off x="14541500" y="957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90392</xdr:rowOff>
    </xdr:from>
    <xdr:ext cx="534377" cy="259045"/>
    <xdr:sp macro="" textlink="">
      <xdr:nvSpPr>
        <xdr:cNvPr id="587" name="テキスト ボックス 586"/>
        <xdr:cNvSpPr txBox="1"/>
      </xdr:nvSpPr>
      <xdr:spPr>
        <a:xfrm>
          <a:off x="14325111" y="93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149187</xdr:rowOff>
    </xdr:from>
    <xdr:to>
      <xdr:col>71</xdr:col>
      <xdr:colOff>177800</xdr:colOff>
      <xdr:row>58</xdr:row>
      <xdr:rowOff>117264</xdr:rowOff>
    </xdr:to>
    <xdr:cxnSp macro="">
      <xdr:nvCxnSpPr>
        <xdr:cNvPr id="588" name="直線コネクタ 587"/>
        <xdr:cNvCxnSpPr/>
      </xdr:nvCxnSpPr>
      <xdr:spPr>
        <a:xfrm flipV="1">
          <a:off x="12814300" y="9921837"/>
          <a:ext cx="889000" cy="13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28321</xdr:rowOff>
    </xdr:from>
    <xdr:to>
      <xdr:col>72</xdr:col>
      <xdr:colOff>38100</xdr:colOff>
      <xdr:row>56</xdr:row>
      <xdr:rowOff>129921</xdr:rowOff>
    </xdr:to>
    <xdr:sp macro="" textlink="">
      <xdr:nvSpPr>
        <xdr:cNvPr id="589" name="フローチャート: 判断 588"/>
        <xdr:cNvSpPr/>
      </xdr:nvSpPr>
      <xdr:spPr>
        <a:xfrm>
          <a:off x="13652500" y="962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146448</xdr:rowOff>
    </xdr:from>
    <xdr:ext cx="534377" cy="259045"/>
    <xdr:sp macro="" textlink="">
      <xdr:nvSpPr>
        <xdr:cNvPr id="590" name="テキスト ボックス 589"/>
        <xdr:cNvSpPr txBox="1"/>
      </xdr:nvSpPr>
      <xdr:spPr>
        <a:xfrm>
          <a:off x="13436111" y="940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154525</xdr:rowOff>
    </xdr:from>
    <xdr:to>
      <xdr:col>67</xdr:col>
      <xdr:colOff>101600</xdr:colOff>
      <xdr:row>57</xdr:row>
      <xdr:rowOff>84675</xdr:rowOff>
    </xdr:to>
    <xdr:sp macro="" textlink="">
      <xdr:nvSpPr>
        <xdr:cNvPr id="591" name="フローチャート: 判断 590"/>
        <xdr:cNvSpPr/>
      </xdr:nvSpPr>
      <xdr:spPr>
        <a:xfrm>
          <a:off x="12763500" y="97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101202</xdr:rowOff>
    </xdr:from>
    <xdr:ext cx="534377" cy="259045"/>
    <xdr:sp macro="" textlink="">
      <xdr:nvSpPr>
        <xdr:cNvPr id="592" name="テキスト ボックス 591"/>
        <xdr:cNvSpPr txBox="1"/>
      </xdr:nvSpPr>
      <xdr:spPr>
        <a:xfrm>
          <a:off x="12547111" y="953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1967</xdr:rowOff>
    </xdr:from>
    <xdr:to>
      <xdr:col>85</xdr:col>
      <xdr:colOff>177800</xdr:colOff>
      <xdr:row>57</xdr:row>
      <xdr:rowOff>103567</xdr:rowOff>
    </xdr:to>
    <xdr:sp macro="" textlink="">
      <xdr:nvSpPr>
        <xdr:cNvPr id="598" name="楕円 597"/>
        <xdr:cNvSpPr/>
      </xdr:nvSpPr>
      <xdr:spPr>
        <a:xfrm>
          <a:off x="16268700" y="977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151844</xdr:rowOff>
    </xdr:from>
    <xdr:ext cx="534377" cy="259045"/>
    <xdr:sp macro="" textlink="">
      <xdr:nvSpPr>
        <xdr:cNvPr id="599" name="教育費該当値テキスト"/>
        <xdr:cNvSpPr txBox="1"/>
      </xdr:nvSpPr>
      <xdr:spPr>
        <a:xfrm>
          <a:off x="16370300" y="975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146360</xdr:rowOff>
    </xdr:from>
    <xdr:to>
      <xdr:col>81</xdr:col>
      <xdr:colOff>101600</xdr:colOff>
      <xdr:row>58</xdr:row>
      <xdr:rowOff>76510</xdr:rowOff>
    </xdr:to>
    <xdr:sp macro="" textlink="">
      <xdr:nvSpPr>
        <xdr:cNvPr id="600" name="楕円 599"/>
        <xdr:cNvSpPr/>
      </xdr:nvSpPr>
      <xdr:spPr>
        <a:xfrm>
          <a:off x="15430500" y="991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67637</xdr:rowOff>
    </xdr:from>
    <xdr:ext cx="534377" cy="259045"/>
    <xdr:sp macro="" textlink="">
      <xdr:nvSpPr>
        <xdr:cNvPr id="601" name="テキスト ボックス 600"/>
        <xdr:cNvSpPr txBox="1"/>
      </xdr:nvSpPr>
      <xdr:spPr>
        <a:xfrm>
          <a:off x="15214111" y="1001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137543</xdr:rowOff>
    </xdr:from>
    <xdr:to>
      <xdr:col>76</xdr:col>
      <xdr:colOff>165100</xdr:colOff>
      <xdr:row>58</xdr:row>
      <xdr:rowOff>67693</xdr:rowOff>
    </xdr:to>
    <xdr:sp macro="" textlink="">
      <xdr:nvSpPr>
        <xdr:cNvPr id="602" name="楕円 601"/>
        <xdr:cNvSpPr/>
      </xdr:nvSpPr>
      <xdr:spPr>
        <a:xfrm>
          <a:off x="14541500" y="991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58820</xdr:rowOff>
    </xdr:from>
    <xdr:ext cx="534377" cy="259045"/>
    <xdr:sp macro="" textlink="">
      <xdr:nvSpPr>
        <xdr:cNvPr id="603" name="テキスト ボックス 602"/>
        <xdr:cNvSpPr txBox="1"/>
      </xdr:nvSpPr>
      <xdr:spPr>
        <a:xfrm>
          <a:off x="14325111" y="1000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98387</xdr:rowOff>
    </xdr:from>
    <xdr:to>
      <xdr:col>72</xdr:col>
      <xdr:colOff>38100</xdr:colOff>
      <xdr:row>58</xdr:row>
      <xdr:rowOff>28537</xdr:rowOff>
    </xdr:to>
    <xdr:sp macro="" textlink="">
      <xdr:nvSpPr>
        <xdr:cNvPr id="604" name="楕円 603"/>
        <xdr:cNvSpPr/>
      </xdr:nvSpPr>
      <xdr:spPr>
        <a:xfrm>
          <a:off x="13652500" y="987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19664</xdr:rowOff>
    </xdr:from>
    <xdr:ext cx="534377" cy="259045"/>
    <xdr:sp macro="" textlink="">
      <xdr:nvSpPr>
        <xdr:cNvPr id="605" name="テキスト ボックス 604"/>
        <xdr:cNvSpPr txBox="1"/>
      </xdr:nvSpPr>
      <xdr:spPr>
        <a:xfrm>
          <a:off x="13436111" y="996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66464</xdr:rowOff>
    </xdr:from>
    <xdr:to>
      <xdr:col>67</xdr:col>
      <xdr:colOff>101600</xdr:colOff>
      <xdr:row>58</xdr:row>
      <xdr:rowOff>168064</xdr:rowOff>
    </xdr:to>
    <xdr:sp macro="" textlink="">
      <xdr:nvSpPr>
        <xdr:cNvPr id="606" name="楕円 605"/>
        <xdr:cNvSpPr/>
      </xdr:nvSpPr>
      <xdr:spPr>
        <a:xfrm>
          <a:off x="12763500" y="100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159191</xdr:rowOff>
    </xdr:from>
    <xdr:ext cx="534377" cy="259045"/>
    <xdr:sp macro="" textlink="">
      <xdr:nvSpPr>
        <xdr:cNvPr id="607" name="テキスト ボックス 606"/>
        <xdr:cNvSpPr txBox="1"/>
      </xdr:nvSpPr>
      <xdr:spPr>
        <a:xfrm>
          <a:off x="12547111" y="1010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76378</xdr:rowOff>
    </xdr:from>
    <xdr:to>
      <xdr:col>85</xdr:col>
      <xdr:colOff>126364</xdr:colOff>
      <xdr:row>79</xdr:row>
      <xdr:rowOff>44450</xdr:rowOff>
    </xdr:to>
    <xdr:cxnSp macro="">
      <xdr:nvCxnSpPr>
        <xdr:cNvPr id="631" name="直線コネクタ 630"/>
        <xdr:cNvCxnSpPr/>
      </xdr:nvCxnSpPr>
      <xdr:spPr>
        <a:xfrm flipV="1">
          <a:off x="16317595" y="12077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23055</xdr:rowOff>
    </xdr:from>
    <xdr:ext cx="534377" cy="259045"/>
    <xdr:sp macro="" textlink="">
      <xdr:nvSpPr>
        <xdr:cNvPr id="634" name="災害復旧費最大値テキスト"/>
        <xdr:cNvSpPr txBox="1"/>
      </xdr:nvSpPr>
      <xdr:spPr>
        <a:xfrm>
          <a:off x="16370300" y="118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76378</xdr:rowOff>
    </xdr:from>
    <xdr:to>
      <xdr:col>86</xdr:col>
      <xdr:colOff>25400</xdr:colOff>
      <xdr:row>70</xdr:row>
      <xdr:rowOff>76378</xdr:rowOff>
    </xdr:to>
    <xdr:cxnSp macro="">
      <xdr:nvCxnSpPr>
        <xdr:cNvPr id="635" name="直線コネクタ 634"/>
        <xdr:cNvCxnSpPr/>
      </xdr:nvCxnSpPr>
      <xdr:spPr>
        <a:xfrm>
          <a:off x="16230600" y="1207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29896</xdr:rowOff>
    </xdr:from>
    <xdr:to>
      <xdr:col>85</xdr:col>
      <xdr:colOff>127000</xdr:colOff>
      <xdr:row>79</xdr:row>
      <xdr:rowOff>44450</xdr:rowOff>
    </xdr:to>
    <xdr:cxnSp macro="">
      <xdr:nvCxnSpPr>
        <xdr:cNvPr id="636" name="直線コネクタ 635"/>
        <xdr:cNvCxnSpPr/>
      </xdr:nvCxnSpPr>
      <xdr:spPr>
        <a:xfrm flipV="1">
          <a:off x="15481300" y="13574446"/>
          <a:ext cx="8382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59275</xdr:rowOff>
    </xdr:from>
    <xdr:ext cx="469744" cy="259045"/>
    <xdr:sp macro="" textlink="">
      <xdr:nvSpPr>
        <xdr:cNvPr id="637" name="災害復旧費平均値テキスト"/>
        <xdr:cNvSpPr txBox="1"/>
      </xdr:nvSpPr>
      <xdr:spPr>
        <a:xfrm>
          <a:off x="16370300" y="13260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36398</xdr:rowOff>
    </xdr:from>
    <xdr:to>
      <xdr:col>85</xdr:col>
      <xdr:colOff>177800</xdr:colOff>
      <xdr:row>78</xdr:row>
      <xdr:rowOff>137998</xdr:rowOff>
    </xdr:to>
    <xdr:sp macro="" textlink="">
      <xdr:nvSpPr>
        <xdr:cNvPr id="638" name="フローチャート: 判断 637"/>
        <xdr:cNvSpPr/>
      </xdr:nvSpPr>
      <xdr:spPr>
        <a:xfrm>
          <a:off x="16268700" y="1340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159817</xdr:rowOff>
    </xdr:from>
    <xdr:to>
      <xdr:col>81</xdr:col>
      <xdr:colOff>50800</xdr:colOff>
      <xdr:row>79</xdr:row>
      <xdr:rowOff>44450</xdr:rowOff>
    </xdr:to>
    <xdr:cxnSp macro="">
      <xdr:nvCxnSpPr>
        <xdr:cNvPr id="639" name="直線コネクタ 638"/>
        <xdr:cNvCxnSpPr/>
      </xdr:nvCxnSpPr>
      <xdr:spPr>
        <a:xfrm>
          <a:off x="14592300" y="13532917"/>
          <a:ext cx="8890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110617</xdr:rowOff>
    </xdr:from>
    <xdr:to>
      <xdr:col>81</xdr:col>
      <xdr:colOff>101600</xdr:colOff>
      <xdr:row>79</xdr:row>
      <xdr:rowOff>40767</xdr:rowOff>
    </xdr:to>
    <xdr:sp macro="" textlink="">
      <xdr:nvSpPr>
        <xdr:cNvPr id="640" name="フローチャート: 判断 639"/>
        <xdr:cNvSpPr/>
      </xdr:nvSpPr>
      <xdr:spPr>
        <a:xfrm>
          <a:off x="15430500" y="1348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57294</xdr:rowOff>
    </xdr:from>
    <xdr:ext cx="378565" cy="259045"/>
    <xdr:sp macro="" textlink="">
      <xdr:nvSpPr>
        <xdr:cNvPr id="641" name="テキスト ボックス 640"/>
        <xdr:cNvSpPr txBox="1"/>
      </xdr:nvSpPr>
      <xdr:spPr>
        <a:xfrm>
          <a:off x="15292017" y="1325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142063</xdr:rowOff>
    </xdr:from>
    <xdr:to>
      <xdr:col>76</xdr:col>
      <xdr:colOff>114300</xdr:colOff>
      <xdr:row>78</xdr:row>
      <xdr:rowOff>159817</xdr:rowOff>
    </xdr:to>
    <xdr:cxnSp macro="">
      <xdr:nvCxnSpPr>
        <xdr:cNvPr id="642" name="直線コネクタ 641"/>
        <xdr:cNvCxnSpPr/>
      </xdr:nvCxnSpPr>
      <xdr:spPr>
        <a:xfrm>
          <a:off x="13703300" y="13515163"/>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30607</xdr:rowOff>
    </xdr:from>
    <xdr:to>
      <xdr:col>76</xdr:col>
      <xdr:colOff>165100</xdr:colOff>
      <xdr:row>78</xdr:row>
      <xdr:rowOff>132207</xdr:rowOff>
    </xdr:to>
    <xdr:sp macro="" textlink="">
      <xdr:nvSpPr>
        <xdr:cNvPr id="643" name="フローチャート: 判断 642"/>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148734</xdr:rowOff>
    </xdr:from>
    <xdr:ext cx="469744" cy="259045"/>
    <xdr:sp macro="" textlink="">
      <xdr:nvSpPr>
        <xdr:cNvPr id="644" name="テキスト ボックス 643"/>
        <xdr:cNvSpPr txBox="1"/>
      </xdr:nvSpPr>
      <xdr:spPr>
        <a:xfrm>
          <a:off x="14357428" y="131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142063</xdr:rowOff>
    </xdr:from>
    <xdr:to>
      <xdr:col>71</xdr:col>
      <xdr:colOff>177800</xdr:colOff>
      <xdr:row>79</xdr:row>
      <xdr:rowOff>43687</xdr:rowOff>
    </xdr:to>
    <xdr:cxnSp macro="">
      <xdr:nvCxnSpPr>
        <xdr:cNvPr id="645" name="直線コネクタ 644"/>
        <xdr:cNvCxnSpPr/>
      </xdr:nvCxnSpPr>
      <xdr:spPr>
        <a:xfrm flipV="1">
          <a:off x="12814300" y="13515163"/>
          <a:ext cx="889000" cy="7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1956</xdr:rowOff>
    </xdr:from>
    <xdr:to>
      <xdr:col>72</xdr:col>
      <xdr:colOff>38100</xdr:colOff>
      <xdr:row>76</xdr:row>
      <xdr:rowOff>103556</xdr:rowOff>
    </xdr:to>
    <xdr:sp macro="" textlink="">
      <xdr:nvSpPr>
        <xdr:cNvPr id="646" name="フローチャート: 判断 645"/>
        <xdr:cNvSpPr/>
      </xdr:nvSpPr>
      <xdr:spPr>
        <a:xfrm>
          <a:off x="13652500" y="130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120083</xdr:rowOff>
    </xdr:from>
    <xdr:ext cx="469744" cy="259045"/>
    <xdr:sp macro="" textlink="">
      <xdr:nvSpPr>
        <xdr:cNvPr id="647" name="テキスト ボックス 646"/>
        <xdr:cNvSpPr txBox="1"/>
      </xdr:nvSpPr>
      <xdr:spPr>
        <a:xfrm>
          <a:off x="13468428" y="1280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66345</xdr:rowOff>
    </xdr:from>
    <xdr:to>
      <xdr:col>67</xdr:col>
      <xdr:colOff>101600</xdr:colOff>
      <xdr:row>78</xdr:row>
      <xdr:rowOff>167945</xdr:rowOff>
    </xdr:to>
    <xdr:sp macro="" textlink="">
      <xdr:nvSpPr>
        <xdr:cNvPr id="648" name="フローチャート: 判断 647"/>
        <xdr:cNvSpPr/>
      </xdr:nvSpPr>
      <xdr:spPr>
        <a:xfrm>
          <a:off x="12763500" y="134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13022</xdr:rowOff>
    </xdr:from>
    <xdr:ext cx="469744" cy="259045"/>
    <xdr:sp macro="" textlink="">
      <xdr:nvSpPr>
        <xdr:cNvPr id="649" name="テキスト ボックス 648"/>
        <xdr:cNvSpPr txBox="1"/>
      </xdr:nvSpPr>
      <xdr:spPr>
        <a:xfrm>
          <a:off x="12579428" y="132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150546</xdr:rowOff>
    </xdr:from>
    <xdr:to>
      <xdr:col>85</xdr:col>
      <xdr:colOff>177800</xdr:colOff>
      <xdr:row>79</xdr:row>
      <xdr:rowOff>80696</xdr:rowOff>
    </xdr:to>
    <xdr:sp macro="" textlink="">
      <xdr:nvSpPr>
        <xdr:cNvPr id="655" name="楕円 654"/>
        <xdr:cNvSpPr/>
      </xdr:nvSpPr>
      <xdr:spPr>
        <a:xfrm>
          <a:off x="16268700" y="1352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65473</xdr:rowOff>
    </xdr:from>
    <xdr:ext cx="378565" cy="259045"/>
    <xdr:sp macro="" textlink="">
      <xdr:nvSpPr>
        <xdr:cNvPr id="656" name="災害復旧費該当値テキスト"/>
        <xdr:cNvSpPr txBox="1"/>
      </xdr:nvSpPr>
      <xdr:spPr>
        <a:xfrm>
          <a:off x="16370300" y="13438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109017</xdr:rowOff>
    </xdr:from>
    <xdr:to>
      <xdr:col>76</xdr:col>
      <xdr:colOff>165100</xdr:colOff>
      <xdr:row>79</xdr:row>
      <xdr:rowOff>39167</xdr:rowOff>
    </xdr:to>
    <xdr:sp macro="" textlink="">
      <xdr:nvSpPr>
        <xdr:cNvPr id="659" name="楕円 658"/>
        <xdr:cNvSpPr/>
      </xdr:nvSpPr>
      <xdr:spPr>
        <a:xfrm>
          <a:off x="14541500" y="1348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30294</xdr:rowOff>
    </xdr:from>
    <xdr:ext cx="378565" cy="259045"/>
    <xdr:sp macro="" textlink="">
      <xdr:nvSpPr>
        <xdr:cNvPr id="660" name="テキスト ボックス 659"/>
        <xdr:cNvSpPr txBox="1"/>
      </xdr:nvSpPr>
      <xdr:spPr>
        <a:xfrm>
          <a:off x="14403017" y="13574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91263</xdr:rowOff>
    </xdr:from>
    <xdr:to>
      <xdr:col>72</xdr:col>
      <xdr:colOff>38100</xdr:colOff>
      <xdr:row>79</xdr:row>
      <xdr:rowOff>21413</xdr:rowOff>
    </xdr:to>
    <xdr:sp macro="" textlink="">
      <xdr:nvSpPr>
        <xdr:cNvPr id="661" name="楕円 660"/>
        <xdr:cNvSpPr/>
      </xdr:nvSpPr>
      <xdr:spPr>
        <a:xfrm>
          <a:off x="13652500" y="134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12540</xdr:rowOff>
    </xdr:from>
    <xdr:ext cx="378565" cy="259045"/>
    <xdr:sp macro="" textlink="">
      <xdr:nvSpPr>
        <xdr:cNvPr id="662" name="テキスト ボックス 661"/>
        <xdr:cNvSpPr txBox="1"/>
      </xdr:nvSpPr>
      <xdr:spPr>
        <a:xfrm>
          <a:off x="13514017" y="13557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164337</xdr:rowOff>
    </xdr:from>
    <xdr:to>
      <xdr:col>67</xdr:col>
      <xdr:colOff>101600</xdr:colOff>
      <xdr:row>79</xdr:row>
      <xdr:rowOff>94487</xdr:rowOff>
    </xdr:to>
    <xdr:sp macro="" textlink="">
      <xdr:nvSpPr>
        <xdr:cNvPr id="663" name="楕円 662"/>
        <xdr:cNvSpPr/>
      </xdr:nvSpPr>
      <xdr:spPr>
        <a:xfrm>
          <a:off x="12763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85614</xdr:rowOff>
    </xdr:from>
    <xdr:ext cx="313932" cy="259045"/>
    <xdr:sp macro="" textlink="">
      <xdr:nvSpPr>
        <xdr:cNvPr id="664" name="テキスト ボックス 663"/>
        <xdr:cNvSpPr txBox="1"/>
      </xdr:nvSpPr>
      <xdr:spPr>
        <a:xfrm>
          <a:off x="12657333" y="13630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119621</xdr:rowOff>
    </xdr:from>
    <xdr:to>
      <xdr:col>85</xdr:col>
      <xdr:colOff>126364</xdr:colOff>
      <xdr:row>98</xdr:row>
      <xdr:rowOff>48718</xdr:rowOff>
    </xdr:to>
    <xdr:cxnSp macro="">
      <xdr:nvCxnSpPr>
        <xdr:cNvPr id="688" name="直線コネクタ 687"/>
        <xdr:cNvCxnSpPr/>
      </xdr:nvCxnSpPr>
      <xdr:spPr>
        <a:xfrm flipV="1">
          <a:off x="16317595" y="15721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52545</xdr:rowOff>
    </xdr:from>
    <xdr:ext cx="469744" cy="259045"/>
    <xdr:sp macro="" textlink="">
      <xdr:nvSpPr>
        <xdr:cNvPr id="689" name="公債費最小値テキスト"/>
        <xdr:cNvSpPr txBox="1"/>
      </xdr:nvSpPr>
      <xdr:spPr>
        <a:xfrm>
          <a:off x="16370300" y="168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48718</xdr:rowOff>
    </xdr:from>
    <xdr:to>
      <xdr:col>86</xdr:col>
      <xdr:colOff>25400</xdr:colOff>
      <xdr:row>98</xdr:row>
      <xdr:rowOff>48718</xdr:rowOff>
    </xdr:to>
    <xdr:cxnSp macro="">
      <xdr:nvCxnSpPr>
        <xdr:cNvPr id="690" name="直線コネクタ 689"/>
        <xdr:cNvCxnSpPr/>
      </xdr:nvCxnSpPr>
      <xdr:spPr>
        <a:xfrm>
          <a:off x="16230600" y="1685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66298</xdr:rowOff>
    </xdr:from>
    <xdr:ext cx="534377" cy="259045"/>
    <xdr:sp macro="" textlink="">
      <xdr:nvSpPr>
        <xdr:cNvPr id="691" name="公債費最大値テキスト"/>
        <xdr:cNvSpPr txBox="1"/>
      </xdr:nvSpPr>
      <xdr:spPr>
        <a:xfrm>
          <a:off x="16370300" y="154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68,054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119621</xdr:rowOff>
    </xdr:from>
    <xdr:to>
      <xdr:col>86</xdr:col>
      <xdr:colOff>25400</xdr:colOff>
      <xdr:row>91</xdr:row>
      <xdr:rowOff>119621</xdr:rowOff>
    </xdr:to>
    <xdr:cxnSp macro="">
      <xdr:nvCxnSpPr>
        <xdr:cNvPr id="692" name="直線コネクタ 691"/>
        <xdr:cNvCxnSpPr/>
      </xdr:nvCxnSpPr>
      <xdr:spPr>
        <a:xfrm>
          <a:off x="16230600" y="1572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59500</xdr:rowOff>
    </xdr:from>
    <xdr:to>
      <xdr:col>85</xdr:col>
      <xdr:colOff>127000</xdr:colOff>
      <xdr:row>93</xdr:row>
      <xdr:rowOff>169894</xdr:rowOff>
    </xdr:to>
    <xdr:cxnSp macro="">
      <xdr:nvCxnSpPr>
        <xdr:cNvPr id="693" name="直線コネクタ 692"/>
        <xdr:cNvCxnSpPr/>
      </xdr:nvCxnSpPr>
      <xdr:spPr>
        <a:xfrm>
          <a:off x="15481300" y="16004350"/>
          <a:ext cx="838200" cy="1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90949</xdr:rowOff>
    </xdr:from>
    <xdr:ext cx="534377" cy="259045"/>
    <xdr:sp macro="" textlink="">
      <xdr:nvSpPr>
        <xdr:cNvPr id="694" name="公債費平均値テキスト"/>
        <xdr:cNvSpPr txBox="1"/>
      </xdr:nvSpPr>
      <xdr:spPr>
        <a:xfrm>
          <a:off x="16370300" y="16207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112522</xdr:rowOff>
    </xdr:from>
    <xdr:to>
      <xdr:col>85</xdr:col>
      <xdr:colOff>177800</xdr:colOff>
      <xdr:row>95</xdr:row>
      <xdr:rowOff>42672</xdr:rowOff>
    </xdr:to>
    <xdr:sp macro="" textlink="">
      <xdr:nvSpPr>
        <xdr:cNvPr id="695" name="フローチャート: 判断 694"/>
        <xdr:cNvSpPr/>
      </xdr:nvSpPr>
      <xdr:spPr>
        <a:xfrm>
          <a:off x="16268700" y="1622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59500</xdr:rowOff>
    </xdr:from>
    <xdr:to>
      <xdr:col>81</xdr:col>
      <xdr:colOff>50800</xdr:colOff>
      <xdr:row>94</xdr:row>
      <xdr:rowOff>25476</xdr:rowOff>
    </xdr:to>
    <xdr:cxnSp macro="">
      <xdr:nvCxnSpPr>
        <xdr:cNvPr id="696" name="直線コネクタ 695"/>
        <xdr:cNvCxnSpPr/>
      </xdr:nvCxnSpPr>
      <xdr:spPr>
        <a:xfrm flipV="1">
          <a:off x="14592300" y="16004350"/>
          <a:ext cx="889000" cy="13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113436</xdr:rowOff>
    </xdr:from>
    <xdr:to>
      <xdr:col>81</xdr:col>
      <xdr:colOff>101600</xdr:colOff>
      <xdr:row>95</xdr:row>
      <xdr:rowOff>43586</xdr:rowOff>
    </xdr:to>
    <xdr:sp macro="" textlink="">
      <xdr:nvSpPr>
        <xdr:cNvPr id="697" name="フローチャート: 判断 696"/>
        <xdr:cNvSpPr/>
      </xdr:nvSpPr>
      <xdr:spPr>
        <a:xfrm>
          <a:off x="15430500" y="162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34713</xdr:rowOff>
    </xdr:from>
    <xdr:ext cx="534377" cy="259045"/>
    <xdr:sp macro="" textlink="">
      <xdr:nvSpPr>
        <xdr:cNvPr id="698" name="テキスト ボックス 697"/>
        <xdr:cNvSpPr txBox="1"/>
      </xdr:nvSpPr>
      <xdr:spPr>
        <a:xfrm>
          <a:off x="15214111" y="1632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4654</xdr:rowOff>
    </xdr:from>
    <xdr:to>
      <xdr:col>76</xdr:col>
      <xdr:colOff>114300</xdr:colOff>
      <xdr:row>94</xdr:row>
      <xdr:rowOff>25476</xdr:rowOff>
    </xdr:to>
    <xdr:cxnSp macro="">
      <xdr:nvCxnSpPr>
        <xdr:cNvPr id="699" name="直線コネクタ 698"/>
        <xdr:cNvCxnSpPr/>
      </xdr:nvCxnSpPr>
      <xdr:spPr>
        <a:xfrm>
          <a:off x="13703300" y="16120954"/>
          <a:ext cx="889000" cy="2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157327</xdr:rowOff>
    </xdr:from>
    <xdr:to>
      <xdr:col>76</xdr:col>
      <xdr:colOff>165100</xdr:colOff>
      <xdr:row>95</xdr:row>
      <xdr:rowOff>87477</xdr:rowOff>
    </xdr:to>
    <xdr:sp macro="" textlink="">
      <xdr:nvSpPr>
        <xdr:cNvPr id="700" name="フローチャート: 判断 699"/>
        <xdr:cNvSpPr/>
      </xdr:nvSpPr>
      <xdr:spPr>
        <a:xfrm>
          <a:off x="14541500" y="1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78604</xdr:rowOff>
    </xdr:from>
    <xdr:ext cx="534377" cy="259045"/>
    <xdr:sp macro="" textlink="">
      <xdr:nvSpPr>
        <xdr:cNvPr id="701" name="テキスト ボックス 700"/>
        <xdr:cNvSpPr txBox="1"/>
      </xdr:nvSpPr>
      <xdr:spPr>
        <a:xfrm>
          <a:off x="14325111" y="1636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4654</xdr:rowOff>
    </xdr:from>
    <xdr:to>
      <xdr:col>71</xdr:col>
      <xdr:colOff>177800</xdr:colOff>
      <xdr:row>94</xdr:row>
      <xdr:rowOff>56166</xdr:rowOff>
    </xdr:to>
    <xdr:cxnSp macro="">
      <xdr:nvCxnSpPr>
        <xdr:cNvPr id="702" name="直線コネクタ 701"/>
        <xdr:cNvCxnSpPr/>
      </xdr:nvCxnSpPr>
      <xdr:spPr>
        <a:xfrm flipV="1">
          <a:off x="12814300" y="16120954"/>
          <a:ext cx="889000" cy="5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168396</xdr:rowOff>
    </xdr:from>
    <xdr:to>
      <xdr:col>72</xdr:col>
      <xdr:colOff>38100</xdr:colOff>
      <xdr:row>95</xdr:row>
      <xdr:rowOff>98546</xdr:rowOff>
    </xdr:to>
    <xdr:sp macro="" textlink="">
      <xdr:nvSpPr>
        <xdr:cNvPr id="703" name="フローチャート: 判断 702"/>
        <xdr:cNvSpPr/>
      </xdr:nvSpPr>
      <xdr:spPr>
        <a:xfrm>
          <a:off x="13652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89673</xdr:rowOff>
    </xdr:from>
    <xdr:ext cx="534377" cy="259045"/>
    <xdr:sp macro="" textlink="">
      <xdr:nvSpPr>
        <xdr:cNvPr id="704" name="テキスト ボックス 703"/>
        <xdr:cNvSpPr txBox="1"/>
      </xdr:nvSpPr>
      <xdr:spPr>
        <a:xfrm>
          <a:off x="13436111" y="163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16833</xdr:rowOff>
    </xdr:from>
    <xdr:to>
      <xdr:col>67</xdr:col>
      <xdr:colOff>101600</xdr:colOff>
      <xdr:row>95</xdr:row>
      <xdr:rowOff>118433</xdr:rowOff>
    </xdr:to>
    <xdr:sp macro="" textlink="">
      <xdr:nvSpPr>
        <xdr:cNvPr id="705" name="フローチャート: 判断 704"/>
        <xdr:cNvSpPr/>
      </xdr:nvSpPr>
      <xdr:spPr>
        <a:xfrm>
          <a:off x="12763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109560</xdr:rowOff>
    </xdr:from>
    <xdr:ext cx="534377" cy="259045"/>
    <xdr:sp macro="" textlink="">
      <xdr:nvSpPr>
        <xdr:cNvPr id="706" name="テキスト ボックス 705"/>
        <xdr:cNvSpPr txBox="1"/>
      </xdr:nvSpPr>
      <xdr:spPr>
        <a:xfrm>
          <a:off x="12547111" y="1639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119094</xdr:rowOff>
    </xdr:from>
    <xdr:to>
      <xdr:col>85</xdr:col>
      <xdr:colOff>177800</xdr:colOff>
      <xdr:row>94</xdr:row>
      <xdr:rowOff>49244</xdr:rowOff>
    </xdr:to>
    <xdr:sp macro="" textlink="">
      <xdr:nvSpPr>
        <xdr:cNvPr id="712" name="楕円 711"/>
        <xdr:cNvSpPr/>
      </xdr:nvSpPr>
      <xdr:spPr>
        <a:xfrm>
          <a:off x="16268700" y="160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141971</xdr:rowOff>
    </xdr:from>
    <xdr:ext cx="534377" cy="259045"/>
    <xdr:sp macro="" textlink="">
      <xdr:nvSpPr>
        <xdr:cNvPr id="713" name="公債費該当値テキスト"/>
        <xdr:cNvSpPr txBox="1"/>
      </xdr:nvSpPr>
      <xdr:spPr>
        <a:xfrm>
          <a:off x="16370300" y="1591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8700</xdr:rowOff>
    </xdr:from>
    <xdr:to>
      <xdr:col>81</xdr:col>
      <xdr:colOff>101600</xdr:colOff>
      <xdr:row>93</xdr:row>
      <xdr:rowOff>110300</xdr:rowOff>
    </xdr:to>
    <xdr:sp macro="" textlink="">
      <xdr:nvSpPr>
        <xdr:cNvPr id="714" name="楕円 713"/>
        <xdr:cNvSpPr/>
      </xdr:nvSpPr>
      <xdr:spPr>
        <a:xfrm>
          <a:off x="15430500" y="159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126827</xdr:rowOff>
    </xdr:from>
    <xdr:ext cx="534377" cy="259045"/>
    <xdr:sp macro="" textlink="">
      <xdr:nvSpPr>
        <xdr:cNvPr id="715" name="テキスト ボックス 714"/>
        <xdr:cNvSpPr txBox="1"/>
      </xdr:nvSpPr>
      <xdr:spPr>
        <a:xfrm>
          <a:off x="15214111" y="1572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146126</xdr:rowOff>
    </xdr:from>
    <xdr:to>
      <xdr:col>76</xdr:col>
      <xdr:colOff>165100</xdr:colOff>
      <xdr:row>94</xdr:row>
      <xdr:rowOff>76276</xdr:rowOff>
    </xdr:to>
    <xdr:sp macro="" textlink="">
      <xdr:nvSpPr>
        <xdr:cNvPr id="716" name="楕円 715"/>
        <xdr:cNvSpPr/>
      </xdr:nvSpPr>
      <xdr:spPr>
        <a:xfrm>
          <a:off x="14541500" y="160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92803</xdr:rowOff>
    </xdr:from>
    <xdr:ext cx="534377" cy="259045"/>
    <xdr:sp macro="" textlink="">
      <xdr:nvSpPr>
        <xdr:cNvPr id="717" name="テキスト ボックス 716"/>
        <xdr:cNvSpPr txBox="1"/>
      </xdr:nvSpPr>
      <xdr:spPr>
        <a:xfrm>
          <a:off x="14325111" y="1586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125304</xdr:rowOff>
    </xdr:from>
    <xdr:to>
      <xdr:col>72</xdr:col>
      <xdr:colOff>38100</xdr:colOff>
      <xdr:row>94</xdr:row>
      <xdr:rowOff>55454</xdr:rowOff>
    </xdr:to>
    <xdr:sp macro="" textlink="">
      <xdr:nvSpPr>
        <xdr:cNvPr id="718" name="楕円 717"/>
        <xdr:cNvSpPr/>
      </xdr:nvSpPr>
      <xdr:spPr>
        <a:xfrm>
          <a:off x="13652500" y="1607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71981</xdr:rowOff>
    </xdr:from>
    <xdr:ext cx="534377" cy="259045"/>
    <xdr:sp macro="" textlink="">
      <xdr:nvSpPr>
        <xdr:cNvPr id="719" name="テキスト ボックス 718"/>
        <xdr:cNvSpPr txBox="1"/>
      </xdr:nvSpPr>
      <xdr:spPr>
        <a:xfrm>
          <a:off x="13436111" y="1584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5366</xdr:rowOff>
    </xdr:from>
    <xdr:to>
      <xdr:col>67</xdr:col>
      <xdr:colOff>101600</xdr:colOff>
      <xdr:row>94</xdr:row>
      <xdr:rowOff>106966</xdr:rowOff>
    </xdr:to>
    <xdr:sp macro="" textlink="">
      <xdr:nvSpPr>
        <xdr:cNvPr id="720" name="楕円 719"/>
        <xdr:cNvSpPr/>
      </xdr:nvSpPr>
      <xdr:spPr>
        <a:xfrm>
          <a:off x="12763500" y="161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123493</xdr:rowOff>
    </xdr:from>
    <xdr:ext cx="534377" cy="259045"/>
    <xdr:sp macro="" textlink="">
      <xdr:nvSpPr>
        <xdr:cNvPr id="721" name="テキスト ボックス 720"/>
        <xdr:cNvSpPr txBox="1"/>
      </xdr:nvSpPr>
      <xdr:spPr>
        <a:xfrm>
          <a:off x="12547111" y="158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27686</xdr:rowOff>
    </xdr:from>
    <xdr:to>
      <xdr:col>116</xdr:col>
      <xdr:colOff>62864</xdr:colOff>
      <xdr:row>38</xdr:row>
      <xdr:rowOff>25400</xdr:rowOff>
    </xdr:to>
    <xdr:cxnSp macro="">
      <xdr:nvCxnSpPr>
        <xdr:cNvPr id="741" name="直線コネクタ 740"/>
        <xdr:cNvCxnSpPr/>
      </xdr:nvCxnSpPr>
      <xdr:spPr>
        <a:xfrm flipV="1">
          <a:off x="22159595" y="53426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2"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145813</xdr:rowOff>
    </xdr:from>
    <xdr:ext cx="469744" cy="259045"/>
    <xdr:sp macro="" textlink="">
      <xdr:nvSpPr>
        <xdr:cNvPr id="744" name="諸支出金最大値テキスト"/>
        <xdr:cNvSpPr txBox="1"/>
      </xdr:nvSpPr>
      <xdr:spPr>
        <a:xfrm>
          <a:off x="22212300" y="51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27686</xdr:rowOff>
    </xdr:from>
    <xdr:to>
      <xdr:col>116</xdr:col>
      <xdr:colOff>152400</xdr:colOff>
      <xdr:row>31</xdr:row>
      <xdr:rowOff>27686</xdr:rowOff>
    </xdr:to>
    <xdr:cxnSp macro="">
      <xdr:nvCxnSpPr>
        <xdr:cNvPr id="745" name="直線コネクタ 744"/>
        <xdr:cNvCxnSpPr/>
      </xdr:nvCxnSpPr>
      <xdr:spPr>
        <a:xfrm>
          <a:off x="22072600" y="534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112349</xdr:rowOff>
    </xdr:from>
    <xdr:ext cx="313932" cy="259045"/>
    <xdr:sp macro="" textlink="">
      <xdr:nvSpPr>
        <xdr:cNvPr id="747" name="諸支出金平均値テキスト"/>
        <xdr:cNvSpPr txBox="1"/>
      </xdr:nvSpPr>
      <xdr:spPr>
        <a:xfrm>
          <a:off x="22212300" y="628454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89472</xdr:rowOff>
    </xdr:from>
    <xdr:to>
      <xdr:col>116</xdr:col>
      <xdr:colOff>114300</xdr:colOff>
      <xdr:row>38</xdr:row>
      <xdr:rowOff>19622</xdr:rowOff>
    </xdr:to>
    <xdr:sp macro="" textlink="">
      <xdr:nvSpPr>
        <xdr:cNvPr id="748" name="フローチャート: 判断 747"/>
        <xdr:cNvSpPr/>
      </xdr:nvSpPr>
      <xdr:spPr>
        <a:xfrm>
          <a:off x="22110700" y="64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51753</xdr:rowOff>
    </xdr:from>
    <xdr:to>
      <xdr:col>112</xdr:col>
      <xdr:colOff>38100</xdr:colOff>
      <xdr:row>37</xdr:row>
      <xdr:rowOff>153353</xdr:rowOff>
    </xdr:to>
    <xdr:sp macro="" textlink="">
      <xdr:nvSpPr>
        <xdr:cNvPr id="750" name="フローチャート: 判断 749"/>
        <xdr:cNvSpPr/>
      </xdr:nvSpPr>
      <xdr:spPr>
        <a:xfrm>
          <a:off x="21272500" y="639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169880</xdr:rowOff>
    </xdr:from>
    <xdr:ext cx="378565" cy="259045"/>
    <xdr:sp macro="" textlink="">
      <xdr:nvSpPr>
        <xdr:cNvPr id="751" name="テキスト ボックス 750"/>
        <xdr:cNvSpPr txBox="1"/>
      </xdr:nvSpPr>
      <xdr:spPr>
        <a:xfrm>
          <a:off x="21134017" y="617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110046</xdr:rowOff>
    </xdr:from>
    <xdr:to>
      <xdr:col>107</xdr:col>
      <xdr:colOff>101600</xdr:colOff>
      <xdr:row>38</xdr:row>
      <xdr:rowOff>40196</xdr:rowOff>
    </xdr:to>
    <xdr:sp macro="" textlink="">
      <xdr:nvSpPr>
        <xdr:cNvPr id="753" name="フローチャート: 判断 752"/>
        <xdr:cNvSpPr/>
      </xdr:nvSpPr>
      <xdr:spPr>
        <a:xfrm>
          <a:off x="203835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56723</xdr:rowOff>
    </xdr:from>
    <xdr:ext cx="313932" cy="259045"/>
    <xdr:sp macro="" textlink="">
      <xdr:nvSpPr>
        <xdr:cNvPr id="754" name="テキスト ボックス 753"/>
        <xdr:cNvSpPr txBox="1"/>
      </xdr:nvSpPr>
      <xdr:spPr>
        <a:xfrm>
          <a:off x="20277333" y="6228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6033</xdr:rowOff>
    </xdr:from>
    <xdr:to>
      <xdr:col>102</xdr:col>
      <xdr:colOff>165100</xdr:colOff>
      <xdr:row>37</xdr:row>
      <xdr:rowOff>107633</xdr:rowOff>
    </xdr:to>
    <xdr:sp macro="" textlink="">
      <xdr:nvSpPr>
        <xdr:cNvPr id="756" name="フローチャート: 判断 755"/>
        <xdr:cNvSpPr/>
      </xdr:nvSpPr>
      <xdr:spPr>
        <a:xfrm>
          <a:off x="19494500" y="634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124160</xdr:rowOff>
    </xdr:from>
    <xdr:ext cx="378565" cy="259045"/>
    <xdr:sp macro="" textlink="">
      <xdr:nvSpPr>
        <xdr:cNvPr id="757" name="テキスト ボックス 756"/>
        <xdr:cNvSpPr txBox="1"/>
      </xdr:nvSpPr>
      <xdr:spPr>
        <a:xfrm>
          <a:off x="19356017" y="6124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91758</xdr:rowOff>
    </xdr:from>
    <xdr:to>
      <xdr:col>98</xdr:col>
      <xdr:colOff>38100</xdr:colOff>
      <xdr:row>38</xdr:row>
      <xdr:rowOff>21907</xdr:rowOff>
    </xdr:to>
    <xdr:sp macro="" textlink="">
      <xdr:nvSpPr>
        <xdr:cNvPr id="758" name="フローチャート: 判断 757"/>
        <xdr:cNvSpPr/>
      </xdr:nvSpPr>
      <xdr:spPr>
        <a:xfrm>
          <a:off x="18605500" y="64354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38435</xdr:rowOff>
    </xdr:from>
    <xdr:ext cx="313932" cy="259045"/>
    <xdr:sp macro="" textlink="">
      <xdr:nvSpPr>
        <xdr:cNvPr id="759" name="テキスト ボックス 758"/>
        <xdr:cNvSpPr txBox="1"/>
      </xdr:nvSpPr>
      <xdr:spPr>
        <a:xfrm>
          <a:off x="18499333" y="6210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67899</xdr:rowOff>
    </xdr:from>
    <xdr:ext cx="249299" cy="259045"/>
    <xdr:sp macro="" textlink="">
      <xdr:nvSpPr>
        <xdr:cNvPr id="766" name="諸支出金該当値テキスト"/>
        <xdr:cNvSpPr txBox="1"/>
      </xdr:nvSpPr>
      <xdr:spPr>
        <a:xfrm>
          <a:off x="22212300" y="6411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「土木費」の住民一人当たりのコストは、桑名駅自由通路整備事業費が皆減となったことや、土地区画整備事業費が減少となったこと等により、令和３年度決算と比較し大きく減少した。</a:t>
          </a:r>
        </a:p>
        <a:p>
          <a:r>
            <a:rPr kumimoji="1" lang="ja-JP" altLang="en-US" sz="1300">
              <a:latin typeface="ＭＳ Ｐゴシック" panose="020B0600070205080204" pitchFamily="50" charset="-128"/>
              <a:ea typeface="ＭＳ Ｐゴシック" panose="020B0600070205080204" pitchFamily="50" charset="-128"/>
            </a:rPr>
            <a:t>「消防費」の住民一人当たりのコストが類似団体と比較して高い水準となっているが、これは津波避難施設整備費や戸別受信機整備費、緊急車両の購入費など災害対策に関する事業を継続的に推進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「教育費」の住民一人当たりのコストは、小中一貫校建設基金積立金の増加及び多度地区小中一貫校整備事業費の増加等により、令和３年度決算と比較し大きく増加した。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占める財政調整基金残高の比率の増加については、臨時財政対策債が大幅に減少したことにより、標準財政規模が減少したことに加え、財政調整基金の積立金が増加し、残高が前年度末から増額になったことによるものである。</a:t>
          </a:r>
        </a:p>
        <a:p>
          <a:r>
            <a:rPr kumimoji="1" lang="ja-JP" altLang="en-US" sz="1400">
              <a:latin typeface="ＭＳ ゴシック" pitchFamily="49" charset="-128"/>
              <a:ea typeface="ＭＳ ゴシック" pitchFamily="49" charset="-128"/>
            </a:rPr>
            <a:t>　実質収支額の比率は増加したが、令和４年度は市債の繰上げ償還をしていないこと等から、実質単年度収支の比率は減少となった。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各会計において黒字となっており、一般会計については、市税が増加したこと等により、黒字額が前年度より増加している。</a:t>
          </a:r>
        </a:p>
        <a:p>
          <a:r>
            <a:rPr kumimoji="1" lang="ja-JP" altLang="en-US" sz="1100">
              <a:latin typeface="ＭＳ ゴシック" pitchFamily="49" charset="-128"/>
              <a:ea typeface="ＭＳ ゴシック" pitchFamily="49" charset="-128"/>
            </a:rPr>
            <a:t>　歳入では、前述のとおり市税が増加しているが、これは企業業績が回復傾向にあることによる法人市民税の増加や、設備投資などによる固定資産税の増加等が主な要因である。今後、企業誘致をさらに加速するなど、継続的な自主財源の確保に努めていく。　</a:t>
          </a:r>
        </a:p>
        <a:p>
          <a:r>
            <a:rPr kumimoji="1" lang="ja-JP" altLang="en-US" sz="1100">
              <a:latin typeface="ＭＳ ゴシック" pitchFamily="49" charset="-128"/>
              <a:ea typeface="ＭＳ ゴシック" pitchFamily="49" charset="-128"/>
            </a:rPr>
            <a:t>　歳出では、電気及びガス料金等をはじめとする物価高騰による影響等を受け、物件費の増を主な要因として増加した。現在はスクラップアンドビルドによる事業の見直し、資産売却や公共施設の維持管理経費の削減、補助金の見直しなど、事業や施設の統合・共有、多機能化・複合化などに取り組んでおり、経常経費の削減も継続していく。</a:t>
          </a:r>
        </a:p>
        <a:p>
          <a:r>
            <a:rPr kumimoji="1" lang="ja-JP" altLang="en-US" sz="1100">
              <a:latin typeface="ＭＳ ゴシック" pitchFamily="49" charset="-128"/>
              <a:ea typeface="ＭＳ ゴシック" pitchFamily="49" charset="-128"/>
            </a:rPr>
            <a:t>　また、黒字額を確保できるよう、これまでの有効な施策には継続的に取り組みながらも、引き続き公民連携による民間提案の活用を推進するなどし、行政の経営資源（ヒト、モノ、カネ）を効果的・効率的に有効活用することで、歳出の削減、歳入の確保に努め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企業会計では、水道事業会計において、収益としては水道料金改定を</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月に実施したが、水需要が減少していることから給水収益は減少した。長期前受金戻入やその他収益は増加したことから、収益全体は増加している。費用については動力費、委託料、減価償却費等の増加により、費用全体として増加したことにより、純利益は減少している。</a:t>
          </a:r>
        </a:p>
        <a:p>
          <a:r>
            <a:rPr kumimoji="1" lang="ja-JP" altLang="en-US" sz="1100">
              <a:latin typeface="ＭＳ ゴシック" pitchFamily="49" charset="-128"/>
              <a:ea typeface="ＭＳ ゴシック" pitchFamily="49" charset="-128"/>
            </a:rPr>
            <a:t>　下水道事業会計において、収益としては有収水量の減少により下水道使用料が減少している。費用については、動力費、減価償却費が増加し他の費用は減少しているものの、費用全体としては増加したことにより、純利益は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63534065</v>
      </c>
      <c r="BO4" s="371"/>
      <c r="BP4" s="371"/>
      <c r="BQ4" s="371"/>
      <c r="BR4" s="371"/>
      <c r="BS4" s="371"/>
      <c r="BT4" s="371"/>
      <c r="BU4" s="372"/>
      <c r="BV4" s="370">
        <v>63231490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10.8</v>
      </c>
      <c r="CU4" s="377"/>
      <c r="CV4" s="377"/>
      <c r="CW4" s="377"/>
      <c r="CX4" s="377"/>
      <c r="CY4" s="377"/>
      <c r="CZ4" s="377"/>
      <c r="DA4" s="378"/>
      <c r="DB4" s="376">
        <v>9.5</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59695754</v>
      </c>
      <c r="BO5" s="408"/>
      <c r="BP5" s="408"/>
      <c r="BQ5" s="408"/>
      <c r="BR5" s="408"/>
      <c r="BS5" s="408"/>
      <c r="BT5" s="408"/>
      <c r="BU5" s="409"/>
      <c r="BV5" s="407">
        <v>59658017</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89.6</v>
      </c>
      <c r="CU5" s="405"/>
      <c r="CV5" s="405"/>
      <c r="CW5" s="405"/>
      <c r="CX5" s="405"/>
      <c r="CY5" s="405"/>
      <c r="CZ5" s="405"/>
      <c r="DA5" s="406"/>
      <c r="DB5" s="404">
        <v>85.8</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3838311</v>
      </c>
      <c r="BO6" s="408"/>
      <c r="BP6" s="408"/>
      <c r="BQ6" s="408"/>
      <c r="BR6" s="408"/>
      <c r="BS6" s="408"/>
      <c r="BT6" s="408"/>
      <c r="BU6" s="409"/>
      <c r="BV6" s="407">
        <v>3573473</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91.7</v>
      </c>
      <c r="CU6" s="445"/>
      <c r="CV6" s="445"/>
      <c r="CW6" s="445"/>
      <c r="CX6" s="445"/>
      <c r="CY6" s="445"/>
      <c r="CZ6" s="445"/>
      <c r="DA6" s="446"/>
      <c r="DB6" s="444">
        <v>93.2</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398449</v>
      </c>
      <c r="BO7" s="408"/>
      <c r="BP7" s="408"/>
      <c r="BQ7" s="408"/>
      <c r="BR7" s="408"/>
      <c r="BS7" s="408"/>
      <c r="BT7" s="408"/>
      <c r="BU7" s="409"/>
      <c r="BV7" s="407">
        <v>502971</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31953151</v>
      </c>
      <c r="CU7" s="408"/>
      <c r="CV7" s="408"/>
      <c r="CW7" s="408"/>
      <c r="CX7" s="408"/>
      <c r="CY7" s="408"/>
      <c r="CZ7" s="408"/>
      <c r="DA7" s="409"/>
      <c r="DB7" s="407">
        <v>32425262</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3439862</v>
      </c>
      <c r="BO8" s="408"/>
      <c r="BP8" s="408"/>
      <c r="BQ8" s="408"/>
      <c r="BR8" s="408"/>
      <c r="BS8" s="408"/>
      <c r="BT8" s="408"/>
      <c r="BU8" s="409"/>
      <c r="BV8" s="407">
        <v>3070502</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0.81</v>
      </c>
      <c r="CU8" s="448"/>
      <c r="CV8" s="448"/>
      <c r="CW8" s="448"/>
      <c r="CX8" s="448"/>
      <c r="CY8" s="448"/>
      <c r="CZ8" s="448"/>
      <c r="DA8" s="449"/>
      <c r="DB8" s="447">
        <v>0.82</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138613</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369360</v>
      </c>
      <c r="BO9" s="408"/>
      <c r="BP9" s="408"/>
      <c r="BQ9" s="408"/>
      <c r="BR9" s="408"/>
      <c r="BS9" s="408"/>
      <c r="BT9" s="408"/>
      <c r="BU9" s="409"/>
      <c r="BV9" s="407">
        <v>895359</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14.1</v>
      </c>
      <c r="CU9" s="405"/>
      <c r="CV9" s="405"/>
      <c r="CW9" s="405"/>
      <c r="CX9" s="405"/>
      <c r="CY9" s="405"/>
      <c r="CZ9" s="405"/>
      <c r="DA9" s="406"/>
      <c r="DB9" s="404">
        <v>15.2</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140303</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96</v>
      </c>
      <c r="AV10" s="440"/>
      <c r="AW10" s="440"/>
      <c r="AX10" s="440"/>
      <c r="AY10" s="441" t="s">
        <v>123</v>
      </c>
      <c r="AZ10" s="442"/>
      <c r="BA10" s="442"/>
      <c r="BB10" s="442"/>
      <c r="BC10" s="442"/>
      <c r="BD10" s="442"/>
      <c r="BE10" s="442"/>
      <c r="BF10" s="442"/>
      <c r="BG10" s="442"/>
      <c r="BH10" s="442"/>
      <c r="BI10" s="442"/>
      <c r="BJ10" s="442"/>
      <c r="BK10" s="442"/>
      <c r="BL10" s="442"/>
      <c r="BM10" s="443"/>
      <c r="BN10" s="407">
        <v>2454511</v>
      </c>
      <c r="BO10" s="408"/>
      <c r="BP10" s="408"/>
      <c r="BQ10" s="408"/>
      <c r="BR10" s="408"/>
      <c r="BS10" s="408"/>
      <c r="BT10" s="408"/>
      <c r="BU10" s="409"/>
      <c r="BV10" s="407">
        <v>1242557</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1017302</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139563</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111</v>
      </c>
      <c r="AV12" s="440"/>
      <c r="AW12" s="440"/>
      <c r="AX12" s="440"/>
      <c r="AY12" s="441" t="s">
        <v>137</v>
      </c>
      <c r="AZ12" s="442"/>
      <c r="BA12" s="442"/>
      <c r="BB12" s="442"/>
      <c r="BC12" s="442"/>
      <c r="BD12" s="442"/>
      <c r="BE12" s="442"/>
      <c r="BF12" s="442"/>
      <c r="BG12" s="442"/>
      <c r="BH12" s="442"/>
      <c r="BI12" s="442"/>
      <c r="BJ12" s="442"/>
      <c r="BK12" s="442"/>
      <c r="BL12" s="442"/>
      <c r="BM12" s="443"/>
      <c r="BN12" s="407">
        <v>1003759</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134517</v>
      </c>
      <c r="S13" s="492"/>
      <c r="T13" s="492"/>
      <c r="U13" s="492"/>
      <c r="V13" s="493"/>
      <c r="W13" s="423" t="s">
        <v>141</v>
      </c>
      <c r="X13" s="424"/>
      <c r="Y13" s="424"/>
      <c r="Z13" s="424"/>
      <c r="AA13" s="424"/>
      <c r="AB13" s="414"/>
      <c r="AC13" s="458">
        <v>1090</v>
      </c>
      <c r="AD13" s="459"/>
      <c r="AE13" s="459"/>
      <c r="AF13" s="459"/>
      <c r="AG13" s="501"/>
      <c r="AH13" s="458">
        <v>1365</v>
      </c>
      <c r="AI13" s="459"/>
      <c r="AJ13" s="459"/>
      <c r="AK13" s="459"/>
      <c r="AL13" s="460"/>
      <c r="AM13" s="436" t="s">
        <v>142</v>
      </c>
      <c r="AN13" s="437"/>
      <c r="AO13" s="437"/>
      <c r="AP13" s="437"/>
      <c r="AQ13" s="437"/>
      <c r="AR13" s="437"/>
      <c r="AS13" s="437"/>
      <c r="AT13" s="438"/>
      <c r="AU13" s="439" t="s">
        <v>118</v>
      </c>
      <c r="AV13" s="440"/>
      <c r="AW13" s="440"/>
      <c r="AX13" s="440"/>
      <c r="AY13" s="441" t="s">
        <v>143</v>
      </c>
      <c r="AZ13" s="442"/>
      <c r="BA13" s="442"/>
      <c r="BB13" s="442"/>
      <c r="BC13" s="442"/>
      <c r="BD13" s="442"/>
      <c r="BE13" s="442"/>
      <c r="BF13" s="442"/>
      <c r="BG13" s="442"/>
      <c r="BH13" s="442"/>
      <c r="BI13" s="442"/>
      <c r="BJ13" s="442"/>
      <c r="BK13" s="442"/>
      <c r="BL13" s="442"/>
      <c r="BM13" s="443"/>
      <c r="BN13" s="407">
        <v>1820112</v>
      </c>
      <c r="BO13" s="408"/>
      <c r="BP13" s="408"/>
      <c r="BQ13" s="408"/>
      <c r="BR13" s="408"/>
      <c r="BS13" s="408"/>
      <c r="BT13" s="408"/>
      <c r="BU13" s="409"/>
      <c r="BV13" s="407">
        <v>3155218</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7.5</v>
      </c>
      <c r="CU13" s="405"/>
      <c r="CV13" s="405"/>
      <c r="CW13" s="405"/>
      <c r="CX13" s="405"/>
      <c r="CY13" s="405"/>
      <c r="CZ13" s="405"/>
      <c r="DA13" s="406"/>
      <c r="DB13" s="404">
        <v>7.7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140134</v>
      </c>
      <c r="S14" s="492"/>
      <c r="T14" s="492"/>
      <c r="U14" s="492"/>
      <c r="V14" s="493"/>
      <c r="W14" s="397"/>
      <c r="X14" s="398"/>
      <c r="Y14" s="398"/>
      <c r="Z14" s="398"/>
      <c r="AA14" s="398"/>
      <c r="AB14" s="387"/>
      <c r="AC14" s="494">
        <v>1.6</v>
      </c>
      <c r="AD14" s="495"/>
      <c r="AE14" s="495"/>
      <c r="AF14" s="495"/>
      <c r="AG14" s="496"/>
      <c r="AH14" s="494">
        <v>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42.5</v>
      </c>
      <c r="CU14" s="506"/>
      <c r="CV14" s="506"/>
      <c r="CW14" s="506"/>
      <c r="CX14" s="506"/>
      <c r="CY14" s="506"/>
      <c r="CZ14" s="506"/>
      <c r="DA14" s="507"/>
      <c r="DB14" s="505">
        <v>50.7</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140</v>
      </c>
      <c r="N15" s="499"/>
      <c r="O15" s="499"/>
      <c r="P15" s="499"/>
      <c r="Q15" s="500"/>
      <c r="R15" s="491">
        <v>135468</v>
      </c>
      <c r="S15" s="492"/>
      <c r="T15" s="492"/>
      <c r="U15" s="492"/>
      <c r="V15" s="493"/>
      <c r="W15" s="423" t="s">
        <v>147</v>
      </c>
      <c r="X15" s="424"/>
      <c r="Y15" s="424"/>
      <c r="Z15" s="424"/>
      <c r="AA15" s="424"/>
      <c r="AB15" s="414"/>
      <c r="AC15" s="458">
        <v>22211</v>
      </c>
      <c r="AD15" s="459"/>
      <c r="AE15" s="459"/>
      <c r="AF15" s="459"/>
      <c r="AG15" s="501"/>
      <c r="AH15" s="458">
        <v>22569</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20215561</v>
      </c>
      <c r="BO15" s="371"/>
      <c r="BP15" s="371"/>
      <c r="BQ15" s="371"/>
      <c r="BR15" s="371"/>
      <c r="BS15" s="371"/>
      <c r="BT15" s="371"/>
      <c r="BU15" s="372"/>
      <c r="BV15" s="370">
        <v>19294562</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33.6</v>
      </c>
      <c r="AD16" s="495"/>
      <c r="AE16" s="495"/>
      <c r="AF16" s="495"/>
      <c r="AG16" s="496"/>
      <c r="AH16" s="494">
        <v>33.5</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25476081</v>
      </c>
      <c r="BO16" s="408"/>
      <c r="BP16" s="408"/>
      <c r="BQ16" s="408"/>
      <c r="BR16" s="408"/>
      <c r="BS16" s="408"/>
      <c r="BT16" s="408"/>
      <c r="BU16" s="409"/>
      <c r="BV16" s="407">
        <v>24282572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42809</v>
      </c>
      <c r="AD17" s="459"/>
      <c r="AE17" s="459"/>
      <c r="AF17" s="459"/>
      <c r="AG17" s="501"/>
      <c r="AH17" s="458">
        <v>43376</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25831653</v>
      </c>
      <c r="BO17" s="408"/>
      <c r="BP17" s="408"/>
      <c r="BQ17" s="408"/>
      <c r="BR17" s="408"/>
      <c r="BS17" s="408"/>
      <c r="BT17" s="408"/>
      <c r="BU17" s="409"/>
      <c r="BV17" s="407">
        <v>24650883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157</v>
      </c>
      <c r="C18" s="450"/>
      <c r="D18" s="450"/>
      <c r="E18" s="530"/>
      <c r="F18" s="530"/>
      <c r="G18" s="530"/>
      <c r="H18" s="530"/>
      <c r="I18" s="530"/>
      <c r="J18" s="530"/>
      <c r="K18" s="530"/>
      <c r="L18" s="531">
        <v>136.65</v>
      </c>
      <c r="M18" s="531"/>
      <c r="N18" s="531"/>
      <c r="O18" s="531"/>
      <c r="P18" s="531"/>
      <c r="Q18" s="531"/>
      <c r="R18" s="532"/>
      <c r="S18" s="532"/>
      <c r="T18" s="532"/>
      <c r="U18" s="532"/>
      <c r="V18" s="533"/>
      <c r="W18" s="425"/>
      <c r="X18" s="426"/>
      <c r="Y18" s="426"/>
      <c r="Z18" s="426"/>
      <c r="AA18" s="426"/>
      <c r="AB18" s="417"/>
      <c r="AC18" s="534">
        <v>64.8</v>
      </c>
      <c r="AD18" s="535"/>
      <c r="AE18" s="535"/>
      <c r="AF18" s="535"/>
      <c r="AG18" s="536"/>
      <c r="AH18" s="534">
        <v>64.400000000000006</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29778196</v>
      </c>
      <c r="BO18" s="408"/>
      <c r="BP18" s="408"/>
      <c r="BQ18" s="408"/>
      <c r="BR18" s="408"/>
      <c r="BS18" s="408"/>
      <c r="BT18" s="408"/>
      <c r="BU18" s="409"/>
      <c r="BV18" s="407">
        <v>28920288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159</v>
      </c>
      <c r="C19" s="450"/>
      <c r="D19" s="450"/>
      <c r="E19" s="530"/>
      <c r="F19" s="530"/>
      <c r="G19" s="530"/>
      <c r="H19" s="530"/>
      <c r="I19" s="530"/>
      <c r="J19" s="530"/>
      <c r="K19" s="530"/>
      <c r="L19" s="538">
        <v>1014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41753785</v>
      </c>
      <c r="BO19" s="408"/>
      <c r="BP19" s="408"/>
      <c r="BQ19" s="408"/>
      <c r="BR19" s="408"/>
      <c r="BS19" s="408"/>
      <c r="BT19" s="408"/>
      <c r="BU19" s="409"/>
      <c r="BV19" s="407">
        <v>39566903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161</v>
      </c>
      <c r="C20" s="450"/>
      <c r="D20" s="450"/>
      <c r="E20" s="530"/>
      <c r="F20" s="530"/>
      <c r="G20" s="530"/>
      <c r="H20" s="530"/>
      <c r="I20" s="530"/>
      <c r="J20" s="530"/>
      <c r="K20" s="530"/>
      <c r="L20" s="538">
        <v>56362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65564825</v>
      </c>
      <c r="BO22" s="371"/>
      <c r="BP22" s="371"/>
      <c r="BQ22" s="371"/>
      <c r="BR22" s="371"/>
      <c r="BS22" s="371"/>
      <c r="BT22" s="371"/>
      <c r="BU22" s="372"/>
      <c r="BV22" s="370">
        <v>67895085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46215164</v>
      </c>
      <c r="BO23" s="408"/>
      <c r="BP23" s="408"/>
      <c r="BQ23" s="408"/>
      <c r="BR23" s="408"/>
      <c r="BS23" s="408"/>
      <c r="BT23" s="408"/>
      <c r="BU23" s="409"/>
      <c r="BV23" s="407">
        <v>47638266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171</v>
      </c>
      <c r="F24" s="437"/>
      <c r="G24" s="437"/>
      <c r="H24" s="437"/>
      <c r="I24" s="437"/>
      <c r="J24" s="437"/>
      <c r="K24" s="438"/>
      <c r="L24" s="458">
        <v>1</v>
      </c>
      <c r="M24" s="459"/>
      <c r="N24" s="459"/>
      <c r="O24" s="459"/>
      <c r="P24" s="501"/>
      <c r="Q24" s="458">
        <v>10280</v>
      </c>
      <c r="R24" s="459"/>
      <c r="S24" s="459"/>
      <c r="T24" s="459"/>
      <c r="U24" s="459"/>
      <c r="V24" s="501"/>
      <c r="W24" s="553"/>
      <c r="X24" s="554"/>
      <c r="Y24" s="555"/>
      <c r="Z24" s="457" t="s">
        <v>172</v>
      </c>
      <c r="AA24" s="437"/>
      <c r="AB24" s="437"/>
      <c r="AC24" s="437"/>
      <c r="AD24" s="437"/>
      <c r="AE24" s="437"/>
      <c r="AF24" s="437"/>
      <c r="AG24" s="438"/>
      <c r="AH24" s="458">
        <v>957</v>
      </c>
      <c r="AI24" s="459"/>
      <c r="AJ24" s="459"/>
      <c r="AK24" s="459"/>
      <c r="AL24" s="501"/>
      <c r="AM24" s="458">
        <v>3019335</v>
      </c>
      <c r="AN24" s="459"/>
      <c r="AO24" s="459"/>
      <c r="AP24" s="459"/>
      <c r="AQ24" s="459"/>
      <c r="AR24" s="501"/>
      <c r="AS24" s="458">
        <v>3155</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41045577</v>
      </c>
      <c r="BO24" s="408"/>
      <c r="BP24" s="408"/>
      <c r="BQ24" s="408"/>
      <c r="BR24" s="408"/>
      <c r="BS24" s="408"/>
      <c r="BT24" s="408"/>
      <c r="BU24" s="409"/>
      <c r="BV24" s="407">
        <v>42088557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174</v>
      </c>
      <c r="F25" s="437"/>
      <c r="G25" s="437"/>
      <c r="H25" s="437"/>
      <c r="I25" s="437"/>
      <c r="J25" s="437"/>
      <c r="K25" s="438"/>
      <c r="L25" s="458">
        <v>2</v>
      </c>
      <c r="M25" s="459"/>
      <c r="N25" s="459"/>
      <c r="O25" s="459"/>
      <c r="P25" s="501"/>
      <c r="Q25" s="458">
        <v>7810</v>
      </c>
      <c r="R25" s="459"/>
      <c r="S25" s="459"/>
      <c r="T25" s="459"/>
      <c r="U25" s="459"/>
      <c r="V25" s="501"/>
      <c r="W25" s="553"/>
      <c r="X25" s="554"/>
      <c r="Y25" s="555"/>
      <c r="Z25" s="457" t="s">
        <v>175</v>
      </c>
      <c r="AA25" s="437"/>
      <c r="AB25" s="437"/>
      <c r="AC25" s="437"/>
      <c r="AD25" s="437"/>
      <c r="AE25" s="437"/>
      <c r="AF25" s="437"/>
      <c r="AG25" s="438"/>
      <c r="AH25" s="458">
        <v>247</v>
      </c>
      <c r="AI25" s="459"/>
      <c r="AJ25" s="459"/>
      <c r="AK25" s="459"/>
      <c r="AL25" s="501"/>
      <c r="AM25" s="458">
        <v>794105</v>
      </c>
      <c r="AN25" s="459"/>
      <c r="AO25" s="459"/>
      <c r="AP25" s="459"/>
      <c r="AQ25" s="459"/>
      <c r="AR25" s="501"/>
      <c r="AS25" s="458">
        <v>3215</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13172817</v>
      </c>
      <c r="BO25" s="371"/>
      <c r="BP25" s="371"/>
      <c r="BQ25" s="371"/>
      <c r="BR25" s="371"/>
      <c r="BS25" s="371"/>
      <c r="BT25" s="371"/>
      <c r="BU25" s="372"/>
      <c r="BV25" s="370">
        <v>14536099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177</v>
      </c>
      <c r="F26" s="437"/>
      <c r="G26" s="437"/>
      <c r="H26" s="437"/>
      <c r="I26" s="437"/>
      <c r="J26" s="437"/>
      <c r="K26" s="438"/>
      <c r="L26" s="458">
        <v>1</v>
      </c>
      <c r="M26" s="459"/>
      <c r="N26" s="459"/>
      <c r="O26" s="459"/>
      <c r="P26" s="501"/>
      <c r="Q26" s="458">
        <v>6420</v>
      </c>
      <c r="R26" s="459"/>
      <c r="S26" s="459"/>
      <c r="T26" s="459"/>
      <c r="U26" s="459"/>
      <c r="V26" s="501"/>
      <c r="W26" s="553"/>
      <c r="X26" s="554"/>
      <c r="Y26" s="555"/>
      <c r="Z26" s="457" t="s">
        <v>178</v>
      </c>
      <c r="AA26" s="559"/>
      <c r="AB26" s="559"/>
      <c r="AC26" s="559"/>
      <c r="AD26" s="559"/>
      <c r="AE26" s="559"/>
      <c r="AF26" s="559"/>
      <c r="AG26" s="560"/>
      <c r="AH26" s="458">
        <v>39</v>
      </c>
      <c r="AI26" s="459"/>
      <c r="AJ26" s="459"/>
      <c r="AK26" s="459"/>
      <c r="AL26" s="501"/>
      <c r="AM26" s="458">
        <v>111111</v>
      </c>
      <c r="AN26" s="459"/>
      <c r="AO26" s="459"/>
      <c r="AP26" s="459"/>
      <c r="AQ26" s="459"/>
      <c r="AR26" s="501"/>
      <c r="AS26" s="458">
        <v>2849</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139</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180</v>
      </c>
      <c r="F27" s="437"/>
      <c r="G27" s="437"/>
      <c r="H27" s="437"/>
      <c r="I27" s="437"/>
      <c r="J27" s="437"/>
      <c r="K27" s="438"/>
      <c r="L27" s="458">
        <v>1</v>
      </c>
      <c r="M27" s="459"/>
      <c r="N27" s="459"/>
      <c r="O27" s="459"/>
      <c r="P27" s="501"/>
      <c r="Q27" s="458">
        <v>5900</v>
      </c>
      <c r="R27" s="459"/>
      <c r="S27" s="459"/>
      <c r="T27" s="459"/>
      <c r="U27" s="459"/>
      <c r="V27" s="501"/>
      <c r="W27" s="553"/>
      <c r="X27" s="554"/>
      <c r="Y27" s="555"/>
      <c r="Z27" s="457" t="s">
        <v>181</v>
      </c>
      <c r="AA27" s="437"/>
      <c r="AB27" s="437"/>
      <c r="AC27" s="437"/>
      <c r="AD27" s="437"/>
      <c r="AE27" s="437"/>
      <c r="AF27" s="437"/>
      <c r="AG27" s="438"/>
      <c r="AH27" s="458">
        <v>62</v>
      </c>
      <c r="AI27" s="459"/>
      <c r="AJ27" s="459"/>
      <c r="AK27" s="459"/>
      <c r="AL27" s="501"/>
      <c r="AM27" s="458">
        <v>240736</v>
      </c>
      <c r="AN27" s="459"/>
      <c r="AO27" s="459"/>
      <c r="AP27" s="459"/>
      <c r="AQ27" s="459"/>
      <c r="AR27" s="501"/>
      <c r="AS27" s="458">
        <v>3883</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6" t="s">
        <v>139</v>
      </c>
      <c r="BO27" s="527"/>
      <c r="BP27" s="527"/>
      <c r="BQ27" s="527"/>
      <c r="BR27" s="527"/>
      <c r="BS27" s="527"/>
      <c r="BT27" s="527"/>
      <c r="BU27" s="528"/>
      <c r="BV27" s="526" t="s">
        <v>139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183</v>
      </c>
      <c r="F28" s="437"/>
      <c r="G28" s="437"/>
      <c r="H28" s="437"/>
      <c r="I28" s="437"/>
      <c r="J28" s="437"/>
      <c r="K28" s="438"/>
      <c r="L28" s="458">
        <v>1</v>
      </c>
      <c r="M28" s="459"/>
      <c r="N28" s="459"/>
      <c r="O28" s="459"/>
      <c r="P28" s="501"/>
      <c r="Q28" s="458">
        <v>5100</v>
      </c>
      <c r="R28" s="459"/>
      <c r="S28" s="459"/>
      <c r="T28" s="459"/>
      <c r="U28" s="459"/>
      <c r="V28" s="501"/>
      <c r="W28" s="553"/>
      <c r="X28" s="554"/>
      <c r="Y28" s="555"/>
      <c r="Z28" s="457" t="s">
        <v>184</v>
      </c>
      <c r="AA28" s="437"/>
      <c r="AB28" s="437"/>
      <c r="AC28" s="437"/>
      <c r="AD28" s="437"/>
      <c r="AE28" s="437"/>
      <c r="AF28" s="437"/>
      <c r="AG28" s="438"/>
      <c r="AH28" s="458" t="s">
        <v>185</v>
      </c>
      <c r="AI28" s="459"/>
      <c r="AJ28" s="459"/>
      <c r="AK28" s="459"/>
      <c r="AL28" s="501"/>
      <c r="AM28" s="458" t="s">
        <v>185</v>
      </c>
      <c r="AN28" s="459"/>
      <c r="AO28" s="459"/>
      <c r="AP28" s="459"/>
      <c r="AQ28" s="459"/>
      <c r="AR28" s="501"/>
      <c r="AS28" s="458" t="s">
        <v>131</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7038028</v>
      </c>
      <c r="BO28" s="371"/>
      <c r="BP28" s="371"/>
      <c r="BQ28" s="371"/>
      <c r="BR28" s="371"/>
      <c r="BS28" s="371"/>
      <c r="BT28" s="371"/>
      <c r="BU28" s="372"/>
      <c r="BV28" s="370">
        <v>5587276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187</v>
      </c>
      <c r="F29" s="437"/>
      <c r="G29" s="437"/>
      <c r="H29" s="437"/>
      <c r="I29" s="437"/>
      <c r="J29" s="437"/>
      <c r="K29" s="438"/>
      <c r="L29" s="458">
        <v>24</v>
      </c>
      <c r="M29" s="459"/>
      <c r="N29" s="459"/>
      <c r="O29" s="459"/>
      <c r="P29" s="501"/>
      <c r="Q29" s="458">
        <v>4600</v>
      </c>
      <c r="R29" s="459"/>
      <c r="S29" s="459"/>
      <c r="T29" s="459"/>
      <c r="U29" s="459"/>
      <c r="V29" s="501"/>
      <c r="W29" s="556"/>
      <c r="X29" s="557"/>
      <c r="Y29" s="558"/>
      <c r="Z29" s="457" t="s">
        <v>188</v>
      </c>
      <c r="AA29" s="437"/>
      <c r="AB29" s="437"/>
      <c r="AC29" s="437"/>
      <c r="AD29" s="437"/>
      <c r="AE29" s="437"/>
      <c r="AF29" s="437"/>
      <c r="AG29" s="438"/>
      <c r="AH29" s="458">
        <v>1019</v>
      </c>
      <c r="AI29" s="459"/>
      <c r="AJ29" s="459"/>
      <c r="AK29" s="459"/>
      <c r="AL29" s="501"/>
      <c r="AM29" s="458">
        <v>3260071</v>
      </c>
      <c r="AN29" s="459"/>
      <c r="AO29" s="459"/>
      <c r="AP29" s="459"/>
      <c r="AQ29" s="459"/>
      <c r="AR29" s="501"/>
      <c r="AS29" s="458">
        <v>3199</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1322192</v>
      </c>
      <c r="BO29" s="408"/>
      <c r="BP29" s="408"/>
      <c r="BQ29" s="408"/>
      <c r="BR29" s="408"/>
      <c r="BS29" s="408"/>
      <c r="BT29" s="408"/>
      <c r="BU29" s="409"/>
      <c r="BV29" s="407">
        <v>1210148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100.9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6996556</v>
      </c>
      <c r="BO30" s="527"/>
      <c r="BP30" s="527"/>
      <c r="BQ30" s="527"/>
      <c r="BR30" s="527"/>
      <c r="BS30" s="527"/>
      <c r="BT30" s="527"/>
      <c r="BU30" s="528"/>
      <c r="BV30" s="526">
        <v>6728858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197</v>
      </c>
      <c r="V33" s="431"/>
      <c r="W33" s="396" t="s">
        <v>198</v>
      </c>
      <c r="X33" s="396"/>
      <c r="Y33" s="396"/>
      <c r="Z33" s="396"/>
      <c r="AA33" s="396"/>
      <c r="AB33" s="396"/>
      <c r="AC33" s="396"/>
      <c r="AD33" s="396"/>
      <c r="AE33" s="396"/>
      <c r="AF33" s="396"/>
      <c r="AG33" s="396"/>
      <c r="AH33" s="396"/>
      <c r="AI33" s="396"/>
      <c r="AJ33" s="396"/>
      <c r="AK33" s="396"/>
      <c r="AL33" s="206"/>
      <c r="AM33" s="431" t="s">
        <v>197</v>
      </c>
      <c r="AN33" s="431"/>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203</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IF('各会計、関係団体の財政状況及び健全化判断比率'!B33="","",'各会計、関係団体の財政状況及び健全化判断比率'!B33)</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桑名広域清掃事業組合（一般会計）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（独法）桑名市総合医療センター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住宅新築資金等貸付事業特別会計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〃（ごみ処理施設整備事業特別会計）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地方独立行政法人桑名市総合医療センター施設整備等貸付事業特別会計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三重県市町総合事務組合（一般会計）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〃（共同研修特別会計）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〃（デジタル地図特別会計）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〃（物品特別会計）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〃（退職手当特別会計）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〃（消防救急無線特別会計）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〃（公平委員会特別会計）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19</v>
      </c>
      <c r="BX43" s="597"/>
      <c r="BY43" s="598" t="str">
        <f>IF('各会計、関係団体の財政状況及び健全化判断比率'!B77="","",'各会計、関係団体の財政状況及び健全化判断比率'!B77)</f>
        <v>三重地方税管理回収機構（一般会計）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HatJ067Nw7rMyaY1ZCCXF62hWNXL75mi5AfYGbvRSWA7T+c7moiOtk3K7JeJugqYOyFXqyrfhFanr/pNgybXXQ==" saltValue="8oGCXfNtTuuhDtZCaE6O7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151" t="s">
        <v>558</v>
      </c>
      <c r="D34" s="1151"/>
      <c r="E34" s="1152"/>
      <c r="F34" s="32">
        <v>4.67</v>
      </c>
      <c r="G34" s="33">
        <v>5.77</v>
      </c>
      <c r="H34" s="33">
        <v>6.96</v>
      </c>
      <c r="I34" s="33">
        <v>9.41</v>
      </c>
      <c r="J34" s="34">
        <v>10.76</v>
      </c>
      <c r="K34" s="22"/>
      <c r="L34" s="22"/>
      <c r="M34" s="22"/>
      <c r="N34" s="22"/>
      <c r="O34" s="22"/>
      <c r="P34" s="22"/>
    </row>
    <row r="35" spans="1:16" ht="39" customHeight="1" x14ac:dyDescent="0.2">
      <c r="A35" s="22"/>
      <c r="B35" s="35"/>
      <c r="C35" s="1145" t="s">
        <v>559</v>
      </c>
      <c r="D35" s="1146"/>
      <c r="E35" s="1147"/>
      <c r="F35" s="36">
        <v>5.69</v>
      </c>
      <c r="G35" s="37">
        <v>7.03</v>
      </c>
      <c r="H35" s="37">
        <v>8.07</v>
      </c>
      <c r="I35" s="37">
        <v>8.65</v>
      </c>
      <c r="J35" s="38">
        <v>9.8800000000000008</v>
      </c>
      <c r="K35" s="22"/>
      <c r="L35" s="22"/>
      <c r="M35" s="22"/>
      <c r="N35" s="22"/>
      <c r="O35" s="22"/>
      <c r="P35" s="22"/>
    </row>
    <row r="36" spans="1:16" ht="39" customHeight="1" x14ac:dyDescent="0.2">
      <c r="A36" s="22"/>
      <c r="B36" s="35"/>
      <c r="C36" s="1145" t="s">
        <v>560</v>
      </c>
      <c r="D36" s="1146"/>
      <c r="E36" s="1147"/>
      <c r="F36" s="36">
        <v>2.66</v>
      </c>
      <c r="G36" s="37">
        <v>2.31</v>
      </c>
      <c r="H36" s="37">
        <v>2.69</v>
      </c>
      <c r="I36" s="37">
        <v>2.85</v>
      </c>
      <c r="J36" s="38">
        <v>2.6</v>
      </c>
      <c r="K36" s="22"/>
      <c r="L36" s="22"/>
      <c r="M36" s="22"/>
      <c r="N36" s="22"/>
      <c r="O36" s="22"/>
      <c r="P36" s="22"/>
    </row>
    <row r="37" spans="1:16" ht="39" customHeight="1" x14ac:dyDescent="0.2">
      <c r="A37" s="22"/>
      <c r="B37" s="35"/>
      <c r="C37" s="1145" t="s">
        <v>561</v>
      </c>
      <c r="D37" s="1146"/>
      <c r="E37" s="1147"/>
      <c r="F37" s="36">
        <v>0.24</v>
      </c>
      <c r="G37" s="37">
        <v>0.16</v>
      </c>
      <c r="H37" s="37">
        <v>0.24</v>
      </c>
      <c r="I37" s="37">
        <v>0.19</v>
      </c>
      <c r="J37" s="38">
        <v>2.2400000000000002</v>
      </c>
      <c r="K37" s="22"/>
      <c r="L37" s="22"/>
      <c r="M37" s="22"/>
      <c r="N37" s="22"/>
      <c r="O37" s="22"/>
      <c r="P37" s="22"/>
    </row>
    <row r="38" spans="1:16" ht="39" customHeight="1" x14ac:dyDescent="0.2">
      <c r="A38" s="22"/>
      <c r="B38" s="35"/>
      <c r="C38" s="1145" t="s">
        <v>562</v>
      </c>
      <c r="D38" s="1146"/>
      <c r="E38" s="1147"/>
      <c r="F38" s="36">
        <v>0.66</v>
      </c>
      <c r="G38" s="37">
        <v>0.74</v>
      </c>
      <c r="H38" s="37">
        <v>1.1100000000000001</v>
      </c>
      <c r="I38" s="37">
        <v>1.1599999999999999</v>
      </c>
      <c r="J38" s="38">
        <v>1.36</v>
      </c>
      <c r="K38" s="22"/>
      <c r="L38" s="22"/>
      <c r="M38" s="22"/>
      <c r="N38" s="22"/>
      <c r="O38" s="22"/>
      <c r="P38" s="22"/>
    </row>
    <row r="39" spans="1:16" ht="39" customHeight="1" x14ac:dyDescent="0.2">
      <c r="A39" s="22"/>
      <c r="B39" s="35"/>
      <c r="C39" s="1145" t="s">
        <v>563</v>
      </c>
      <c r="D39" s="1146"/>
      <c r="E39" s="1147"/>
      <c r="F39" s="36">
        <v>0.16</v>
      </c>
      <c r="G39" s="37">
        <v>0.01</v>
      </c>
      <c r="H39" s="37">
        <v>0.01</v>
      </c>
      <c r="I39" s="37">
        <v>0.01</v>
      </c>
      <c r="J39" s="38">
        <v>0.01</v>
      </c>
      <c r="K39" s="22"/>
      <c r="L39" s="22"/>
      <c r="M39" s="22"/>
      <c r="N39" s="22"/>
      <c r="O39" s="22"/>
      <c r="P39" s="22"/>
    </row>
    <row r="40" spans="1:16" ht="39" customHeight="1" x14ac:dyDescent="0.2">
      <c r="A40" s="22"/>
      <c r="B40" s="35"/>
      <c r="C40" s="1145" t="s">
        <v>564</v>
      </c>
      <c r="D40" s="1146"/>
      <c r="E40" s="1147"/>
      <c r="F40" s="36">
        <v>0</v>
      </c>
      <c r="G40" s="37">
        <v>0.01</v>
      </c>
      <c r="H40" s="37">
        <v>0.03</v>
      </c>
      <c r="I40" s="37">
        <v>0.05</v>
      </c>
      <c r="J40" s="38">
        <v>0</v>
      </c>
      <c r="K40" s="22"/>
      <c r="L40" s="22"/>
      <c r="M40" s="22"/>
      <c r="N40" s="22"/>
      <c r="O40" s="22"/>
      <c r="P40" s="22"/>
    </row>
    <row r="41" spans="1:16" ht="39" customHeight="1" x14ac:dyDescent="0.2">
      <c r="A41" s="22"/>
      <c r="B41" s="35"/>
      <c r="C41" s="1145" t="s">
        <v>565</v>
      </c>
      <c r="D41" s="1146"/>
      <c r="E41" s="1147"/>
      <c r="F41" s="36">
        <v>0</v>
      </c>
      <c r="G41" s="37">
        <v>0</v>
      </c>
      <c r="H41" s="37">
        <v>0</v>
      </c>
      <c r="I41" s="37">
        <v>0</v>
      </c>
      <c r="J41" s="38">
        <v>0</v>
      </c>
      <c r="K41" s="22"/>
      <c r="L41" s="22"/>
      <c r="M41" s="22"/>
      <c r="N41" s="22"/>
      <c r="O41" s="22"/>
      <c r="P41" s="22"/>
    </row>
    <row r="42" spans="1:16" ht="39" customHeight="1" x14ac:dyDescent="0.2">
      <c r="A42" s="22"/>
      <c r="B42" s="39"/>
      <c r="C42" s="1145" t="s">
        <v>566</v>
      </c>
      <c r="D42" s="1146"/>
      <c r="E42" s="1147"/>
      <c r="F42" s="36" t="s">
        <v>512</v>
      </c>
      <c r="G42" s="37" t="s">
        <v>512</v>
      </c>
      <c r="H42" s="37" t="s">
        <v>512</v>
      </c>
      <c r="I42" s="37" t="s">
        <v>512</v>
      </c>
      <c r="J42" s="38" t="s">
        <v>512</v>
      </c>
      <c r="K42" s="22"/>
      <c r="L42" s="22"/>
      <c r="M42" s="22"/>
      <c r="N42" s="22"/>
      <c r="O42" s="22"/>
      <c r="P42" s="22"/>
    </row>
    <row r="43" spans="1:16" ht="39" customHeight="1" thickBot="1" x14ac:dyDescent="0.25">
      <c r="A43" s="22"/>
      <c r="B43" s="40"/>
      <c r="C43" s="1148" t="s">
        <v>567</v>
      </c>
      <c r="D43" s="1149"/>
      <c r="E43" s="1150"/>
      <c r="F43" s="41">
        <v>0.56999999999999995</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lCQyBIYVCTTHBauywITMTxKVPvd554UEx3rwpbxyXGz+mIPaNOmbUmlMhzXMZR5qMuL8y272DDqMZSVmutOv8A==" saltValue="RK6Jmd+IF3KIkqD0PmZv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6322</v>
      </c>
      <c r="L45" s="60">
        <v>6587</v>
      </c>
      <c r="M45" s="60">
        <v>6495</v>
      </c>
      <c r="N45" s="60">
        <v>6437</v>
      </c>
      <c r="O45" s="61">
        <v>6617</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512</v>
      </c>
      <c r="L46" s="64" t="s">
        <v>512</v>
      </c>
      <c r="M46" s="64" t="s">
        <v>512</v>
      </c>
      <c r="N46" s="64" t="s">
        <v>512</v>
      </c>
      <c r="O46" s="65" t="s">
        <v>512</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512</v>
      </c>
      <c r="L47" s="64" t="s">
        <v>512</v>
      </c>
      <c r="M47" s="64" t="s">
        <v>512</v>
      </c>
      <c r="N47" s="64" t="s">
        <v>512</v>
      </c>
      <c r="O47" s="65" t="s">
        <v>512</v>
      </c>
      <c r="P47" s="48"/>
      <c r="Q47" s="48"/>
      <c r="R47" s="48"/>
      <c r="S47" s="48"/>
      <c r="T47" s="48"/>
      <c r="U47" s="48"/>
    </row>
    <row r="48" spans="1:21" ht="30.75" customHeight="1" x14ac:dyDescent="0.2">
      <c r="A48" s="48"/>
      <c r="B48" s="1155"/>
      <c r="C48" s="1156"/>
      <c r="D48" s="62"/>
      <c r="E48" s="1161" t="s">
        <v>15</v>
      </c>
      <c r="F48" s="1161"/>
      <c r="G48" s="1161"/>
      <c r="H48" s="1161"/>
      <c r="I48" s="1161"/>
      <c r="J48" s="1162"/>
      <c r="K48" s="63">
        <v>1692</v>
      </c>
      <c r="L48" s="64">
        <v>1704</v>
      </c>
      <c r="M48" s="64">
        <v>1707</v>
      </c>
      <c r="N48" s="64">
        <v>1735</v>
      </c>
      <c r="O48" s="65">
        <v>1705</v>
      </c>
      <c r="P48" s="48"/>
      <c r="Q48" s="48"/>
      <c r="R48" s="48"/>
      <c r="S48" s="48"/>
      <c r="T48" s="48"/>
      <c r="U48" s="48"/>
    </row>
    <row r="49" spans="1:21" ht="30.75" customHeight="1" x14ac:dyDescent="0.2">
      <c r="A49" s="48"/>
      <c r="B49" s="1155"/>
      <c r="C49" s="1156"/>
      <c r="D49" s="62"/>
      <c r="E49" s="1161" t="s">
        <v>16</v>
      </c>
      <c r="F49" s="1161"/>
      <c r="G49" s="1161"/>
      <c r="H49" s="1161"/>
      <c r="I49" s="1161"/>
      <c r="J49" s="1162"/>
      <c r="K49" s="63">
        <v>152</v>
      </c>
      <c r="L49" s="64">
        <v>17</v>
      </c>
      <c r="M49" s="64">
        <v>128</v>
      </c>
      <c r="N49" s="64">
        <v>141</v>
      </c>
      <c r="O49" s="65">
        <v>382</v>
      </c>
      <c r="P49" s="48"/>
      <c r="Q49" s="48"/>
      <c r="R49" s="48"/>
      <c r="S49" s="48"/>
      <c r="T49" s="48"/>
      <c r="U49" s="48"/>
    </row>
    <row r="50" spans="1:21" ht="30.75" customHeight="1" x14ac:dyDescent="0.2">
      <c r="A50" s="48"/>
      <c r="B50" s="1155"/>
      <c r="C50" s="1156"/>
      <c r="D50" s="62"/>
      <c r="E50" s="1161" t="s">
        <v>17</v>
      </c>
      <c r="F50" s="1161"/>
      <c r="G50" s="1161"/>
      <c r="H50" s="1161"/>
      <c r="I50" s="1161"/>
      <c r="J50" s="1162"/>
      <c r="K50" s="63">
        <v>144</v>
      </c>
      <c r="L50" s="64">
        <v>141</v>
      </c>
      <c r="M50" s="64">
        <v>118</v>
      </c>
      <c r="N50" s="64">
        <v>117</v>
      </c>
      <c r="O50" s="65">
        <v>117</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512</v>
      </c>
      <c r="L51" s="64" t="s">
        <v>512</v>
      </c>
      <c r="M51" s="64" t="s">
        <v>512</v>
      </c>
      <c r="N51" s="64" t="s">
        <v>512</v>
      </c>
      <c r="O51" s="65" t="s">
        <v>512</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6061</v>
      </c>
      <c r="L52" s="64">
        <v>6474</v>
      </c>
      <c r="M52" s="64">
        <v>6358</v>
      </c>
      <c r="N52" s="64">
        <v>6409</v>
      </c>
      <c r="O52" s="65">
        <v>6885</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2249</v>
      </c>
      <c r="L53" s="69">
        <v>1975</v>
      </c>
      <c r="M53" s="69">
        <v>2090</v>
      </c>
      <c r="N53" s="69">
        <v>2021</v>
      </c>
      <c r="O53" s="70">
        <v>1936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5">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1FTKBdqLf7JTGjlXvQCOw26wtBjvTEc7zU34xDYKFyNpEONOlSo2zcOI+AbCP+naxsCtzXIuc6bYP8REJ5WuQ==" saltValue="60A+gr8wjyRC5b0BaFQo9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553</v>
      </c>
      <c r="J40" s="103" t="s">
        <v>554</v>
      </c>
      <c r="K40" s="103" t="s">
        <v>555</v>
      </c>
      <c r="L40" s="103" t="s">
        <v>556</v>
      </c>
      <c r="M40" s="104" t="s">
        <v>557</v>
      </c>
    </row>
    <row r="41" spans="2:13" ht="27.75" customHeight="1" x14ac:dyDescent="0.2">
      <c r="B41" s="1184" t="s">
        <v>32</v>
      </c>
      <c r="C41" s="1185"/>
      <c r="D41" s="105"/>
      <c r="E41" s="1190" t="s">
        <v>33</v>
      </c>
      <c r="F41" s="1190"/>
      <c r="G41" s="1190"/>
      <c r="H41" s="1191"/>
      <c r="I41" s="355">
        <v>68717</v>
      </c>
      <c r="J41" s="356">
        <v>68059</v>
      </c>
      <c r="K41" s="356">
        <v>69292</v>
      </c>
      <c r="L41" s="356">
        <v>67895</v>
      </c>
      <c r="M41" s="357">
        <v>65565</v>
      </c>
    </row>
    <row r="42" spans="2:13" ht="27.75" customHeight="1" x14ac:dyDescent="0.2">
      <c r="B42" s="1186"/>
      <c r="C42" s="1187"/>
      <c r="D42" s="106"/>
      <c r="E42" s="1192" t="s">
        <v>34</v>
      </c>
      <c r="F42" s="1192"/>
      <c r="G42" s="1192"/>
      <c r="H42" s="1193"/>
      <c r="I42" s="358">
        <v>1781</v>
      </c>
      <c r="J42" s="359">
        <v>1641</v>
      </c>
      <c r="K42" s="359">
        <v>1523</v>
      </c>
      <c r="L42" s="359">
        <v>1406</v>
      </c>
      <c r="M42" s="360">
        <v>1289</v>
      </c>
    </row>
    <row r="43" spans="2:13" ht="27.75" customHeight="1" x14ac:dyDescent="0.2">
      <c r="B43" s="1186"/>
      <c r="C43" s="1187"/>
      <c r="D43" s="106"/>
      <c r="E43" s="1192" t="s">
        <v>35</v>
      </c>
      <c r="F43" s="1192"/>
      <c r="G43" s="1192"/>
      <c r="H43" s="1193"/>
      <c r="I43" s="358">
        <v>21162</v>
      </c>
      <c r="J43" s="359">
        <v>19940</v>
      </c>
      <c r="K43" s="359">
        <v>18693</v>
      </c>
      <c r="L43" s="359">
        <v>18350</v>
      </c>
      <c r="M43" s="360">
        <v>18220</v>
      </c>
    </row>
    <row r="44" spans="2:13" ht="27.75" customHeight="1" x14ac:dyDescent="0.2">
      <c r="B44" s="1186"/>
      <c r="C44" s="1187"/>
      <c r="D44" s="106"/>
      <c r="E44" s="1192" t="s">
        <v>36</v>
      </c>
      <c r="F44" s="1192"/>
      <c r="G44" s="1192"/>
      <c r="H44" s="1193"/>
      <c r="I44" s="358">
        <v>3791</v>
      </c>
      <c r="J44" s="359">
        <v>6973</v>
      </c>
      <c r="K44" s="359">
        <v>6820</v>
      </c>
      <c r="L44" s="359">
        <v>6685</v>
      </c>
      <c r="M44" s="360">
        <v>6289</v>
      </c>
    </row>
    <row r="45" spans="2:13" ht="27.75" customHeight="1" x14ac:dyDescent="0.2">
      <c r="B45" s="1186"/>
      <c r="C45" s="1187"/>
      <c r="D45" s="106"/>
      <c r="E45" s="1192" t="s">
        <v>37</v>
      </c>
      <c r="F45" s="1192"/>
      <c r="G45" s="1192"/>
      <c r="H45" s="1193"/>
      <c r="I45" s="358">
        <v>6642</v>
      </c>
      <c r="J45" s="359">
        <v>6655</v>
      </c>
      <c r="K45" s="359">
        <v>6849</v>
      </c>
      <c r="L45" s="359">
        <v>6891</v>
      </c>
      <c r="M45" s="360">
        <v>6985</v>
      </c>
    </row>
    <row r="46" spans="2:13" ht="27.75" customHeight="1" x14ac:dyDescent="0.2">
      <c r="B46" s="1186"/>
      <c r="C46" s="1187"/>
      <c r="D46" s="107"/>
      <c r="E46" s="1192" t="s">
        <v>38</v>
      </c>
      <c r="F46" s="1192"/>
      <c r="G46" s="1192"/>
      <c r="H46" s="1193"/>
      <c r="I46" s="358">
        <v>5833</v>
      </c>
      <c r="J46" s="359">
        <v>7389</v>
      </c>
      <c r="K46" s="359">
        <v>7730</v>
      </c>
      <c r="L46" s="359">
        <v>7570</v>
      </c>
      <c r="M46" s="360">
        <v>7354</v>
      </c>
    </row>
    <row r="47" spans="2:13" ht="27.75" customHeight="1" x14ac:dyDescent="0.2">
      <c r="B47" s="1186"/>
      <c r="C47" s="1187"/>
      <c r="D47" s="108"/>
      <c r="E47" s="1194" t="s">
        <v>39</v>
      </c>
      <c r="F47" s="1195"/>
      <c r="G47" s="1195"/>
      <c r="H47" s="1196"/>
      <c r="I47" s="358" t="s">
        <v>512</v>
      </c>
      <c r="J47" s="359" t="s">
        <v>512</v>
      </c>
      <c r="K47" s="359" t="s">
        <v>512</v>
      </c>
      <c r="L47" s="359" t="s">
        <v>512</v>
      </c>
      <c r="M47" s="360" t="s">
        <v>512</v>
      </c>
    </row>
    <row r="48" spans="2:13" ht="27.75" customHeight="1" x14ac:dyDescent="0.2">
      <c r="B48" s="1186"/>
      <c r="C48" s="1187"/>
      <c r="D48" s="106"/>
      <c r="E48" s="1192" t="s">
        <v>40</v>
      </c>
      <c r="F48" s="1192"/>
      <c r="G48" s="1192"/>
      <c r="H48" s="1193"/>
      <c r="I48" s="358" t="s">
        <v>512</v>
      </c>
      <c r="J48" s="359" t="s">
        <v>512</v>
      </c>
      <c r="K48" s="359" t="s">
        <v>512</v>
      </c>
      <c r="L48" s="359" t="s">
        <v>512</v>
      </c>
      <c r="M48" s="360" t="s">
        <v>512</v>
      </c>
    </row>
    <row r="49" spans="2:13" ht="27.75" customHeight="1" x14ac:dyDescent="0.2">
      <c r="B49" s="1188"/>
      <c r="C49" s="1189"/>
      <c r="D49" s="106"/>
      <c r="E49" s="1192" t="s">
        <v>41</v>
      </c>
      <c r="F49" s="1192"/>
      <c r="G49" s="1192"/>
      <c r="H49" s="1193"/>
      <c r="I49" s="358" t="s">
        <v>512</v>
      </c>
      <c r="J49" s="359" t="s">
        <v>512</v>
      </c>
      <c r="K49" s="359" t="s">
        <v>512</v>
      </c>
      <c r="L49" s="359" t="s">
        <v>512</v>
      </c>
      <c r="M49" s="360" t="s">
        <v>512</v>
      </c>
    </row>
    <row r="50" spans="2:13" ht="27.75" customHeight="1" x14ac:dyDescent="0.2">
      <c r="B50" s="1197" t="s">
        <v>42</v>
      </c>
      <c r="C50" s="1198"/>
      <c r="D50" s="109"/>
      <c r="E50" s="1192" t="s">
        <v>43</v>
      </c>
      <c r="F50" s="1192"/>
      <c r="G50" s="1192"/>
      <c r="H50" s="1193"/>
      <c r="I50" s="358">
        <v>10529</v>
      </c>
      <c r="J50" s="359">
        <v>10706</v>
      </c>
      <c r="K50" s="359">
        <v>12098</v>
      </c>
      <c r="L50" s="359">
        <v>14097</v>
      </c>
      <c r="M50" s="360">
        <v>16244</v>
      </c>
    </row>
    <row r="51" spans="2:13" ht="27.75" customHeight="1" x14ac:dyDescent="0.2">
      <c r="B51" s="1186"/>
      <c r="C51" s="1187"/>
      <c r="D51" s="106"/>
      <c r="E51" s="1192" t="s">
        <v>44</v>
      </c>
      <c r="F51" s="1192"/>
      <c r="G51" s="1192"/>
      <c r="H51" s="1193"/>
      <c r="I51" s="358">
        <v>18672</v>
      </c>
      <c r="J51" s="359">
        <v>18924</v>
      </c>
      <c r="K51" s="359">
        <v>19107</v>
      </c>
      <c r="L51" s="359">
        <v>17513</v>
      </c>
      <c r="M51" s="360">
        <v>17294</v>
      </c>
    </row>
    <row r="52" spans="2:13" ht="27.75" customHeight="1" x14ac:dyDescent="0.2">
      <c r="B52" s="1188"/>
      <c r="C52" s="1189"/>
      <c r="D52" s="106"/>
      <c r="E52" s="1192" t="s">
        <v>45</v>
      </c>
      <c r="F52" s="1192"/>
      <c r="G52" s="1192"/>
      <c r="H52" s="1193"/>
      <c r="I52" s="358">
        <v>64422</v>
      </c>
      <c r="J52" s="359">
        <v>64722</v>
      </c>
      <c r="K52" s="359">
        <v>64707</v>
      </c>
      <c r="L52" s="359">
        <v>63358</v>
      </c>
      <c r="M52" s="360">
        <v>60853</v>
      </c>
    </row>
    <row r="53" spans="2:13" ht="27.75" customHeight="1" thickBot="1" x14ac:dyDescent="0.25">
      <c r="B53" s="1199" t="s">
        <v>46</v>
      </c>
      <c r="C53" s="1200"/>
      <c r="D53" s="110"/>
      <c r="E53" s="1201" t="s">
        <v>47</v>
      </c>
      <c r="F53" s="1201"/>
      <c r="G53" s="1201"/>
      <c r="H53" s="1202"/>
      <c r="I53" s="361">
        <v>14303</v>
      </c>
      <c r="J53" s="362">
        <v>16306</v>
      </c>
      <c r="K53" s="362">
        <v>14995</v>
      </c>
      <c r="L53" s="362">
        <v>13829</v>
      </c>
      <c r="M53" s="363">
        <v>11311</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tPvtujaRfdnDPWOfzUyqf9ZyYguvDP5luDNFK+NLOtHz2upYlV9gMEif+ePzYmmgh+8A3hrKFi6Xl/Dw97R6A==" saltValue="hUdr4OFsJbT5KSk18o9y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555</v>
      </c>
      <c r="G54" s="119" t="s">
        <v>556</v>
      </c>
      <c r="H54" s="120" t="s">
        <v>557</v>
      </c>
    </row>
    <row r="55" spans="2:8" ht="52.5" customHeight="1" x14ac:dyDescent="0.2">
      <c r="B55" s="121"/>
      <c r="C55" s="1211" t="s">
        <v>50</v>
      </c>
      <c r="D55" s="1211"/>
      <c r="E55" s="1212"/>
      <c r="F55" s="122">
        <v>4345</v>
      </c>
      <c r="G55" s="122">
        <v>5587</v>
      </c>
      <c r="H55" s="123">
        <v>7038</v>
      </c>
    </row>
    <row r="56" spans="2:8" ht="52.5" customHeight="1" x14ac:dyDescent="0.2">
      <c r="B56" s="124"/>
      <c r="C56" s="1213" t="s">
        <v>51</v>
      </c>
      <c r="D56" s="1213"/>
      <c r="E56" s="1214"/>
      <c r="F56" s="125">
        <v>456</v>
      </c>
      <c r="G56" s="125">
        <v>1210</v>
      </c>
      <c r="H56" s="126">
        <v>1322</v>
      </c>
    </row>
    <row r="57" spans="2:8" ht="53.25" customHeight="1" x14ac:dyDescent="0.2">
      <c r="B57" s="124"/>
      <c r="C57" s="1215" t="s">
        <v>52</v>
      </c>
      <c r="D57" s="1215"/>
      <c r="E57" s="1216"/>
      <c r="F57" s="127">
        <v>6889</v>
      </c>
      <c r="G57" s="127">
        <v>6729</v>
      </c>
      <c r="H57" s="128">
        <v>6997</v>
      </c>
    </row>
    <row r="58" spans="2:8" ht="45.75" customHeight="1" x14ac:dyDescent="0.2">
      <c r="B58" s="129"/>
      <c r="C58" s="1203" t="s">
        <v>596</v>
      </c>
      <c r="D58" s="1204"/>
      <c r="E58" s="1205"/>
      <c r="F58" s="130">
        <v>1497</v>
      </c>
      <c r="G58" s="130">
        <v>1484</v>
      </c>
      <c r="H58" s="131">
        <v>1466</v>
      </c>
    </row>
    <row r="59" spans="2:8" ht="45.75" customHeight="1" x14ac:dyDescent="0.2">
      <c r="B59" s="129"/>
      <c r="C59" s="1203" t="s">
        <v>597</v>
      </c>
      <c r="D59" s="1204"/>
      <c r="E59" s="1205"/>
      <c r="F59" s="130">
        <v>1660</v>
      </c>
      <c r="G59" s="130">
        <v>1125</v>
      </c>
      <c r="H59" s="131">
        <v>921</v>
      </c>
    </row>
    <row r="60" spans="2:8" ht="45.75" customHeight="1" x14ac:dyDescent="0.2">
      <c r="B60" s="129"/>
      <c r="C60" s="1203" t="s">
        <v>600</v>
      </c>
      <c r="D60" s="1204"/>
      <c r="E60" s="1205"/>
      <c r="F60" s="130">
        <v>100</v>
      </c>
      <c r="G60" s="130">
        <v>150</v>
      </c>
      <c r="H60" s="131">
        <v>750</v>
      </c>
    </row>
    <row r="61" spans="2:8" ht="45.75" customHeight="1" x14ac:dyDescent="0.2">
      <c r="B61" s="129"/>
      <c r="C61" s="1203" t="s">
        <v>598</v>
      </c>
      <c r="D61" s="1204"/>
      <c r="E61" s="1205"/>
      <c r="F61" s="130">
        <v>296</v>
      </c>
      <c r="G61" s="130">
        <v>316</v>
      </c>
      <c r="H61" s="131">
        <v>616</v>
      </c>
    </row>
    <row r="62" spans="2:8" ht="45.75" customHeight="1" thickBot="1" x14ac:dyDescent="0.25">
      <c r="B62" s="132"/>
      <c r="C62" s="1206" t="s">
        <v>599</v>
      </c>
      <c r="D62" s="1207"/>
      <c r="E62" s="1208"/>
      <c r="F62" s="133">
        <v>753</v>
      </c>
      <c r="G62" s="133">
        <v>562</v>
      </c>
      <c r="H62" s="134">
        <v>582</v>
      </c>
    </row>
    <row r="63" spans="2:8" ht="52.5" customHeight="1" thickBot="1" x14ac:dyDescent="0.25">
      <c r="B63" s="135"/>
      <c r="C63" s="1209" t="s">
        <v>53</v>
      </c>
      <c r="D63" s="1209"/>
      <c r="E63" s="1210"/>
      <c r="F63" s="136">
        <v>11689</v>
      </c>
      <c r="G63" s="136">
        <v>13526</v>
      </c>
      <c r="H63" s="137">
        <v>15357</v>
      </c>
    </row>
    <row r="64" spans="2:8" ht="13.2" x14ac:dyDescent="0.2"/>
  </sheetData>
  <sheetProtection algorithmName="SHA-512" hashValue="tiOULlcdcZK7gWG2zw0j7YtWwmVm8jWjL8jcFoF2N1ghyr/tVHQ6wwIn3FMVrYI/27Y08uA26A6mgJNN01C2bw==" saltValue="kWzJ2U0s5bVrIYdhRLZI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550</v>
      </c>
      <c r="G2" s="151"/>
      <c r="H2" s="152"/>
    </row>
    <row r="3" spans="1:8" x14ac:dyDescent="0.2">
      <c r="A3" s="148" t="s">
        <v>543</v>
      </c>
      <c r="B3" s="153"/>
      <c r="C3" s="154"/>
      <c r="D3" s="155">
        <v>35213</v>
      </c>
      <c r="E3" s="156"/>
      <c r="F3" s="157">
        <v>46402</v>
      </c>
      <c r="G3" s="158"/>
      <c r="H3" s="159"/>
    </row>
    <row r="4" spans="1:8" x14ac:dyDescent="0.2">
      <c r="A4" s="160"/>
      <c r="B4" s="161"/>
      <c r="C4" s="162"/>
      <c r="D4" s="163">
        <v>11531</v>
      </c>
      <c r="E4" s="164"/>
      <c r="F4" s="165">
        <v>26897</v>
      </c>
      <c r="G4" s="166"/>
      <c r="H4" s="167"/>
    </row>
    <row r="5" spans="1:8" x14ac:dyDescent="0.2">
      <c r="A5" s="148" t="s">
        <v>545</v>
      </c>
      <c r="B5" s="153"/>
      <c r="C5" s="154"/>
      <c r="D5" s="155">
        <v>44599</v>
      </c>
      <c r="E5" s="156"/>
      <c r="F5" s="157">
        <v>66343</v>
      </c>
      <c r="G5" s="158"/>
      <c r="H5" s="159"/>
    </row>
    <row r="6" spans="1:8" x14ac:dyDescent="0.2">
      <c r="A6" s="160"/>
      <c r="B6" s="161"/>
      <c r="C6" s="162"/>
      <c r="D6" s="163">
        <v>16751</v>
      </c>
      <c r="E6" s="164"/>
      <c r="F6" s="165">
        <v>34529</v>
      </c>
      <c r="G6" s="166"/>
      <c r="H6" s="167"/>
    </row>
    <row r="7" spans="1:8" x14ac:dyDescent="0.2">
      <c r="A7" s="148" t="s">
        <v>546</v>
      </c>
      <c r="B7" s="153"/>
      <c r="C7" s="154"/>
      <c r="D7" s="155">
        <v>52138</v>
      </c>
      <c r="E7" s="156"/>
      <c r="F7" s="157">
        <v>56416</v>
      </c>
      <c r="G7" s="158"/>
      <c r="H7" s="159"/>
    </row>
    <row r="8" spans="1:8" x14ac:dyDescent="0.2">
      <c r="A8" s="160"/>
      <c r="B8" s="161"/>
      <c r="C8" s="162"/>
      <c r="D8" s="163">
        <v>23785</v>
      </c>
      <c r="E8" s="164"/>
      <c r="F8" s="165">
        <v>32623</v>
      </c>
      <c r="G8" s="166"/>
      <c r="H8" s="167"/>
    </row>
    <row r="9" spans="1:8" x14ac:dyDescent="0.2">
      <c r="A9" s="148" t="s">
        <v>547</v>
      </c>
      <c r="B9" s="153"/>
      <c r="C9" s="154"/>
      <c r="D9" s="155">
        <v>43189</v>
      </c>
      <c r="E9" s="156"/>
      <c r="F9" s="157">
        <v>49217</v>
      </c>
      <c r="G9" s="158"/>
      <c r="H9" s="159"/>
    </row>
    <row r="10" spans="1:8" x14ac:dyDescent="0.2">
      <c r="A10" s="160"/>
      <c r="B10" s="161"/>
      <c r="C10" s="162"/>
      <c r="D10" s="163">
        <v>30532</v>
      </c>
      <c r="E10" s="164"/>
      <c r="F10" s="165">
        <v>27232</v>
      </c>
      <c r="G10" s="166"/>
      <c r="H10" s="167"/>
    </row>
    <row r="11" spans="1:8" x14ac:dyDescent="0.2">
      <c r="A11" s="148" t="s">
        <v>548</v>
      </c>
      <c r="B11" s="153"/>
      <c r="C11" s="154"/>
      <c r="D11" s="155">
        <v>34582</v>
      </c>
      <c r="E11" s="156"/>
      <c r="F11" s="157">
        <v>49211</v>
      </c>
      <c r="G11" s="158"/>
      <c r="H11" s="159"/>
    </row>
    <row r="12" spans="1:8" x14ac:dyDescent="0.2">
      <c r="A12" s="160"/>
      <c r="B12" s="161"/>
      <c r="C12" s="168"/>
      <c r="D12" s="163">
        <v>26934</v>
      </c>
      <c r="E12" s="164"/>
      <c r="F12" s="165">
        <v>28367</v>
      </c>
      <c r="G12" s="166"/>
      <c r="H12" s="167"/>
    </row>
    <row r="13" spans="1:8" x14ac:dyDescent="0.2">
      <c r="A13" s="148"/>
      <c r="B13" s="153"/>
      <c r="C13" s="169"/>
      <c r="D13" s="170">
        <v>41944</v>
      </c>
      <c r="E13" s="171"/>
      <c r="F13" s="172">
        <v>53518</v>
      </c>
      <c r="G13" s="173"/>
      <c r="H13" s="159"/>
    </row>
    <row r="14" spans="1:8" x14ac:dyDescent="0.2">
      <c r="A14" s="160"/>
      <c r="B14" s="161"/>
      <c r="C14" s="162"/>
      <c r="D14" s="163">
        <v>21907</v>
      </c>
      <c r="E14" s="164"/>
      <c r="F14" s="165">
        <v>29930</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4.67</v>
      </c>
      <c r="C19" s="174">
        <f>ROUND(VALUE(SUBSTITUTE(実質収支比率等に係る経年分析!G$48,"▲","-")),2)</f>
        <v>5.79</v>
      </c>
      <c r="D19" s="174">
        <f>ROUND(VALUE(SUBSTITUTE(実質収支比率等に係る経年分析!H$48,"▲","-")),2)</f>
        <v>7.01</v>
      </c>
      <c r="E19" s="174">
        <f>ROUND(VALUE(SUBSTITUTE(実質収支比率等に係る経年分析!I$48,"▲","-")),2)</f>
        <v>9.4700000000000006</v>
      </c>
      <c r="F19" s="174">
        <f>ROUND(VALUE(SUBSTITUTE(実質収支比率等に係る経年分析!J$48,"▲","-")),2)</f>
        <v>10.77</v>
      </c>
    </row>
    <row r="20" spans="1:11" x14ac:dyDescent="0.2">
      <c r="A20" s="174" t="s">
        <v>57</v>
      </c>
      <c r="B20" s="174">
        <f>ROUND(VALUE(SUBSTITUTE(実質収支比率等に係る経年分析!F$47,"▲","-")),2)</f>
        <v>14</v>
      </c>
      <c r="C20" s="174">
        <f>ROUND(VALUE(SUBSTITUTE(実質収支比率等に係る経年分析!G$47,"▲","-")),2)</f>
        <v>15.13</v>
      </c>
      <c r="D20" s="174">
        <f>ROUND(VALUE(SUBSTITUTE(実質収支比率等に係る経年分析!H$47,"▲","-")),2)</f>
        <v>13.99</v>
      </c>
      <c r="E20" s="174">
        <f>ROUND(VALUE(SUBSTITUTE(実質収支比率等に係る経年分析!I$47,"▲","-")),2)</f>
        <v>17.23</v>
      </c>
      <c r="F20" s="174">
        <f>ROUND(VALUE(SUBSTITUTE(実質収支比率等に係る経年分析!J$47,"▲","-")),2)</f>
        <v>22.03</v>
      </c>
    </row>
    <row r="21" spans="1:11" x14ac:dyDescent="0.2">
      <c r="A21" s="174" t="s">
        <v>58</v>
      </c>
      <c r="B21" s="174">
        <f>IF(ISNUMBER(VALUE(SUBSTITUTE(実質収支比率等に係る経年分析!F$49,"▲","-"))),ROUND(VALUE(SUBSTITUTE(実質収支比率等に係る経年分析!F$49,"▲","-")),2),NA())</f>
        <v>1.91</v>
      </c>
      <c r="C21" s="174">
        <f>IF(ISNUMBER(VALUE(SUBSTITUTE(実質収支比率等に係る経年分析!G$49,"▲","-"))),ROUND(VALUE(SUBSTITUTE(実質収支比率等に係る経年分析!G$49,"▲","-")),2),NA())</f>
        <v>2.38</v>
      </c>
      <c r="D21" s="174">
        <f>IF(ISNUMBER(VALUE(SUBSTITUTE(実質収支比率等に係る経年分析!H$49,"▲","-"))),ROUND(VALUE(SUBSTITUTE(実質収支比率等に係る経年分析!H$49,"▲","-")),2),NA())</f>
        <v>0.56999999999999995</v>
      </c>
      <c r="E21" s="174">
        <f>IF(ISNUMBER(VALUE(SUBSTITUTE(実質収支比率等に係る経年分析!I$49,"▲","-"))),ROUND(VALUE(SUBSTITUTE(実質収支比率等に係る経年分析!I$49,"▲","-")),2),NA())</f>
        <v>9.73</v>
      </c>
      <c r="F21" s="174">
        <f>IF(ISNUMBER(VALUE(SUBSTITUTE(実質収支比率等に係る経年分析!J$49,"▲","-"))),ROUND(VALUE(SUBSTITUTE(実質収支比率等に係る経年分析!J$49,"▲","-")),2),NA())</f>
        <v>5.7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0.56999999999999995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地方独立行政法人桑名市総合医療センター施設整備等貸付事業特別会計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住宅新築資金等貸付事業特別会計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2">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1.1100000000000001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1.1599999999999999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1.36</v>
      </c>
    </row>
    <row r="33" spans="1:16" x14ac:dyDescent="0.2">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2.2400000000000002</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2.66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2.31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2.69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2.85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2.6</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5.69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7.03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8.07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8.65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9.8800000000000008</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4.67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5.77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6.96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9.41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10.76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6061</v>
      </c>
      <c r="E42" s="176"/>
      <c r="F42" s="176"/>
      <c r="G42" s="176">
        <f>'実質公債費比率（分子）の構造'!L$52</f>
        <v>6474</v>
      </c>
      <c r="H42" s="176"/>
      <c r="I42" s="176"/>
      <c r="J42" s="176">
        <f>'実質公債費比率（分子）の構造'!M$52</f>
        <v>6358</v>
      </c>
      <c r="K42" s="176"/>
      <c r="L42" s="176"/>
      <c r="M42" s="176">
        <f>'実質公債費比率（分子）の構造'!N$52</f>
        <v>6409</v>
      </c>
      <c r="N42" s="176"/>
      <c r="O42" s="176"/>
      <c r="P42" s="176">
        <f>'実質公債費比率（分子）の構造'!O$52</f>
        <v>6885</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144</v>
      </c>
      <c r="C44" s="176"/>
      <c r="D44" s="176"/>
      <c r="E44" s="176">
        <f>'実質公債費比率（分子）の構造'!L$50</f>
        <v>141</v>
      </c>
      <c r="F44" s="176"/>
      <c r="G44" s="176"/>
      <c r="H44" s="176">
        <f>'実質公債費比率（分子）の構造'!M$50</f>
        <v>118</v>
      </c>
      <c r="I44" s="176"/>
      <c r="J44" s="176"/>
      <c r="K44" s="176">
        <f>'実質公債費比率（分子）の構造'!N$50</f>
        <v>117</v>
      </c>
      <c r="L44" s="176"/>
      <c r="M44" s="176"/>
      <c r="N44" s="176">
        <f>'実質公債費比率（分子）の構造'!O$50</f>
        <v>117</v>
      </c>
      <c r="O44" s="176"/>
      <c r="P44" s="176"/>
    </row>
    <row r="45" spans="1:16" x14ac:dyDescent="0.2">
      <c r="A45" s="176" t="s">
        <v>68</v>
      </c>
      <c r="B45" s="176">
        <f>'実質公債費比率（分子）の構造'!K$49</f>
        <v>152</v>
      </c>
      <c r="C45" s="176"/>
      <c r="D45" s="176"/>
      <c r="E45" s="176">
        <f>'実質公債費比率（分子）の構造'!L$49</f>
        <v>17</v>
      </c>
      <c r="F45" s="176"/>
      <c r="G45" s="176"/>
      <c r="H45" s="176">
        <f>'実質公債費比率（分子）の構造'!M$49</f>
        <v>128</v>
      </c>
      <c r="I45" s="176"/>
      <c r="J45" s="176"/>
      <c r="K45" s="176">
        <f>'実質公債費比率（分子）の構造'!N$49</f>
        <v>141</v>
      </c>
      <c r="L45" s="176"/>
      <c r="M45" s="176"/>
      <c r="N45" s="176">
        <f>'実質公債費比率（分子）の構造'!O$49</f>
        <v>382</v>
      </c>
      <c r="O45" s="176"/>
      <c r="P45" s="176"/>
    </row>
    <row r="46" spans="1:16" x14ac:dyDescent="0.2">
      <c r="A46" s="176" t="s">
        <v>69</v>
      </c>
      <c r="B46" s="176">
        <f>'実質公債費比率（分子）の構造'!K$48</f>
        <v>1692</v>
      </c>
      <c r="C46" s="176"/>
      <c r="D46" s="176"/>
      <c r="E46" s="176">
        <f>'実質公債費比率（分子）の構造'!L$48</f>
        <v>1704</v>
      </c>
      <c r="F46" s="176"/>
      <c r="G46" s="176"/>
      <c r="H46" s="176">
        <f>'実質公債費比率（分子）の構造'!M$48</f>
        <v>1707</v>
      </c>
      <c r="I46" s="176"/>
      <c r="J46" s="176"/>
      <c r="K46" s="176">
        <f>'実質公債費比率（分子）の構造'!N$48</f>
        <v>1735</v>
      </c>
      <c r="L46" s="176"/>
      <c r="M46" s="176"/>
      <c r="N46" s="176">
        <f>'実質公債費比率（分子）の構造'!O$48</f>
        <v>1705</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6322</v>
      </c>
      <c r="C49" s="176"/>
      <c r="D49" s="176"/>
      <c r="E49" s="176">
        <f>'実質公債費比率（分子）の構造'!L$45</f>
        <v>6587</v>
      </c>
      <c r="F49" s="176"/>
      <c r="G49" s="176"/>
      <c r="H49" s="176">
        <f>'実質公債費比率（分子）の構造'!M$45</f>
        <v>6495</v>
      </c>
      <c r="I49" s="176"/>
      <c r="J49" s="176"/>
      <c r="K49" s="176">
        <f>'実質公債費比率（分子）の構造'!N$45</f>
        <v>6437</v>
      </c>
      <c r="L49" s="176"/>
      <c r="M49" s="176"/>
      <c r="N49" s="176">
        <f>'実質公債費比率（分子）の構造'!O$45</f>
        <v>6617</v>
      </c>
      <c r="O49" s="176"/>
      <c r="P49" s="176"/>
    </row>
    <row r="50" spans="1:16" x14ac:dyDescent="0.2">
      <c r="A50" s="176" t="s">
        <v>73</v>
      </c>
      <c r="B50" s="176" t="e">
        <f>NA()</f>
        <v>#N/A</v>
      </c>
      <c r="C50" s="176">
        <f>IF(ISNUMBER('実質公債費比率（分子）の構造'!K$53),'実質公債費比率（分子）の構造'!K$53,NA())</f>
        <v>2249</v>
      </c>
      <c r="D50" s="176" t="e">
        <f>NA()</f>
        <v>#N/A</v>
      </c>
      <c r="E50" s="176" t="e">
        <f>NA()</f>
        <v>#N/A</v>
      </c>
      <c r="F50" s="176">
        <f>IF(ISNUMBER('実質公債費比率（分子）の構造'!L$53),'実質公債費比率（分子）の構造'!L$53,NA())</f>
        <v>1975</v>
      </c>
      <c r="G50" s="176" t="e">
        <f>NA()</f>
        <v>#N/A</v>
      </c>
      <c r="H50" s="176" t="e">
        <f>NA()</f>
        <v>#N/A</v>
      </c>
      <c r="I50" s="176">
        <f>IF(ISNUMBER('実質公債費比率（分子）の構造'!M$53),'実質公債費比率（分子）の構造'!M$53,NA())</f>
        <v>2090</v>
      </c>
      <c r="J50" s="176" t="e">
        <f>NA()</f>
        <v>#N/A</v>
      </c>
      <c r="K50" s="176" t="e">
        <f>NA()</f>
        <v>#N/A</v>
      </c>
      <c r="L50" s="176">
        <f>IF(ISNUMBER('実質公債費比率（分子）の構造'!N$53),'実質公債費比率（分子）の構造'!N$53,NA())</f>
        <v>2021</v>
      </c>
      <c r="M50" s="176" t="e">
        <f>NA()</f>
        <v>#N/A</v>
      </c>
      <c r="N50" s="176" t="e">
        <f>NA()</f>
        <v>#N/A</v>
      </c>
      <c r="O50" s="176">
        <f>IF(ISNUMBER('実質公債費比率（分子）の構造'!O$53),'実質公債費比率（分子）の構造'!O$53,NA())</f>
        <v>1936</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64422</v>
      </c>
      <c r="E56" s="175"/>
      <c r="F56" s="175"/>
      <c r="G56" s="175">
        <f>'将来負担比率（分子）の構造'!J$52</f>
        <v>64722</v>
      </c>
      <c r="H56" s="175"/>
      <c r="I56" s="175"/>
      <c r="J56" s="175">
        <f>'将来負担比率（分子）の構造'!K$52</f>
        <v>64707</v>
      </c>
      <c r="K56" s="175"/>
      <c r="L56" s="175"/>
      <c r="M56" s="175">
        <f>'将来負担比率（分子）の構造'!L$52</f>
        <v>63358</v>
      </c>
      <c r="N56" s="175"/>
      <c r="O56" s="175"/>
      <c r="P56" s="175">
        <f>'将来負担比率（分子）の構造'!M$52</f>
        <v>60853</v>
      </c>
    </row>
    <row r="57" spans="1:16" x14ac:dyDescent="0.2">
      <c r="A57" s="175" t="s">
        <v>44</v>
      </c>
      <c r="B57" s="175"/>
      <c r="C57" s="175"/>
      <c r="D57" s="175">
        <f>'将来負担比率（分子）の構造'!I$51</f>
        <v>18672</v>
      </c>
      <c r="E57" s="175"/>
      <c r="F57" s="175"/>
      <c r="G57" s="175">
        <f>'将来負担比率（分子）の構造'!J$51</f>
        <v>18924</v>
      </c>
      <c r="H57" s="175"/>
      <c r="I57" s="175"/>
      <c r="J57" s="175">
        <f>'将来負担比率（分子）の構造'!K$51</f>
        <v>19107</v>
      </c>
      <c r="K57" s="175"/>
      <c r="L57" s="175"/>
      <c r="M57" s="175">
        <f>'将来負担比率（分子）の構造'!L$51</f>
        <v>17513</v>
      </c>
      <c r="N57" s="175"/>
      <c r="O57" s="175"/>
      <c r="P57" s="175">
        <f>'将来負担比率（分子）の構造'!M$51</f>
        <v>17294</v>
      </c>
    </row>
    <row r="58" spans="1:16" x14ac:dyDescent="0.2">
      <c r="A58" s="175" t="s">
        <v>43</v>
      </c>
      <c r="B58" s="175"/>
      <c r="C58" s="175"/>
      <c r="D58" s="175">
        <f>'将来負担比率（分子）の構造'!I$50</f>
        <v>10529</v>
      </c>
      <c r="E58" s="175"/>
      <c r="F58" s="175"/>
      <c r="G58" s="175">
        <f>'将来負担比率（分子）の構造'!J$50</f>
        <v>10706</v>
      </c>
      <c r="H58" s="175"/>
      <c r="I58" s="175"/>
      <c r="J58" s="175">
        <f>'将来負担比率（分子）の構造'!K$50</f>
        <v>12098</v>
      </c>
      <c r="K58" s="175"/>
      <c r="L58" s="175"/>
      <c r="M58" s="175">
        <f>'将来負担比率（分子）の構造'!L$50</f>
        <v>14097</v>
      </c>
      <c r="N58" s="175"/>
      <c r="O58" s="175"/>
      <c r="P58" s="175">
        <f>'将来負担比率（分子）の構造'!M$50</f>
        <v>16244</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5833</v>
      </c>
      <c r="C61" s="175"/>
      <c r="D61" s="175"/>
      <c r="E61" s="175">
        <f>'将来負担比率（分子）の構造'!J$46</f>
        <v>7389</v>
      </c>
      <c r="F61" s="175"/>
      <c r="G61" s="175"/>
      <c r="H61" s="175">
        <f>'将来負担比率（分子）の構造'!K$46</f>
        <v>7730</v>
      </c>
      <c r="I61" s="175"/>
      <c r="J61" s="175"/>
      <c r="K61" s="175">
        <f>'将来負担比率（分子）の構造'!L$46</f>
        <v>7570</v>
      </c>
      <c r="L61" s="175"/>
      <c r="M61" s="175"/>
      <c r="N61" s="175">
        <f>'将来負担比率（分子）の構造'!M$46</f>
        <v>7354</v>
      </c>
      <c r="O61" s="175"/>
      <c r="P61" s="175"/>
    </row>
    <row r="62" spans="1:16" x14ac:dyDescent="0.2">
      <c r="A62" s="175" t="s">
        <v>37</v>
      </c>
      <c r="B62" s="175">
        <f>'将来負担比率（分子）の構造'!I$45</f>
        <v>6642</v>
      </c>
      <c r="C62" s="175"/>
      <c r="D62" s="175"/>
      <c r="E62" s="175">
        <f>'将来負担比率（分子）の構造'!J$45</f>
        <v>6655</v>
      </c>
      <c r="F62" s="175"/>
      <c r="G62" s="175"/>
      <c r="H62" s="175">
        <f>'将来負担比率（分子）の構造'!K$45</f>
        <v>6849</v>
      </c>
      <c r="I62" s="175"/>
      <c r="J62" s="175"/>
      <c r="K62" s="175">
        <f>'将来負担比率（分子）の構造'!L$45</f>
        <v>6891</v>
      </c>
      <c r="L62" s="175"/>
      <c r="M62" s="175"/>
      <c r="N62" s="175">
        <f>'将来負担比率（分子）の構造'!M$45</f>
        <v>6985</v>
      </c>
      <c r="O62" s="175"/>
      <c r="P62" s="175"/>
    </row>
    <row r="63" spans="1:16" x14ac:dyDescent="0.2">
      <c r="A63" s="175" t="s">
        <v>36</v>
      </c>
      <c r="B63" s="175">
        <f>'将来負担比率（分子）の構造'!I$44</f>
        <v>3791</v>
      </c>
      <c r="C63" s="175"/>
      <c r="D63" s="175"/>
      <c r="E63" s="175">
        <f>'将来負担比率（分子）の構造'!J$44</f>
        <v>6973</v>
      </c>
      <c r="F63" s="175"/>
      <c r="G63" s="175"/>
      <c r="H63" s="175">
        <f>'将来負担比率（分子）の構造'!K$44</f>
        <v>6820</v>
      </c>
      <c r="I63" s="175"/>
      <c r="J63" s="175"/>
      <c r="K63" s="175">
        <f>'将来負担比率（分子）の構造'!L$44</f>
        <v>6685</v>
      </c>
      <c r="L63" s="175"/>
      <c r="M63" s="175"/>
      <c r="N63" s="175">
        <f>'将来負担比率（分子）の構造'!M$44</f>
        <v>6289</v>
      </c>
      <c r="O63" s="175"/>
      <c r="P63" s="175"/>
    </row>
    <row r="64" spans="1:16" x14ac:dyDescent="0.2">
      <c r="A64" s="175" t="s">
        <v>35</v>
      </c>
      <c r="B64" s="175">
        <f>'将来負担比率（分子）の構造'!I$43</f>
        <v>21162</v>
      </c>
      <c r="C64" s="175"/>
      <c r="D64" s="175"/>
      <c r="E64" s="175">
        <f>'将来負担比率（分子）の構造'!J$43</f>
        <v>19940</v>
      </c>
      <c r="F64" s="175"/>
      <c r="G64" s="175"/>
      <c r="H64" s="175">
        <f>'将来負担比率（分子）の構造'!K$43</f>
        <v>18693</v>
      </c>
      <c r="I64" s="175"/>
      <c r="J64" s="175"/>
      <c r="K64" s="175">
        <f>'将来負担比率（分子）の構造'!L$43</f>
        <v>18350</v>
      </c>
      <c r="L64" s="175"/>
      <c r="M64" s="175"/>
      <c r="N64" s="175">
        <f>'将来負担比率（分子）の構造'!M$43</f>
        <v>18220</v>
      </c>
      <c r="O64" s="175"/>
      <c r="P64" s="175"/>
    </row>
    <row r="65" spans="1:16" x14ac:dyDescent="0.2">
      <c r="A65" s="175" t="s">
        <v>34</v>
      </c>
      <c r="B65" s="175">
        <f>'将来負担比率（分子）の構造'!I$42</f>
        <v>1781</v>
      </c>
      <c r="C65" s="175"/>
      <c r="D65" s="175"/>
      <c r="E65" s="175">
        <f>'将来負担比率（分子）の構造'!J$42</f>
        <v>1641</v>
      </c>
      <c r="F65" s="175"/>
      <c r="G65" s="175"/>
      <c r="H65" s="175">
        <f>'将来負担比率（分子）の構造'!K$42</f>
        <v>1523</v>
      </c>
      <c r="I65" s="175"/>
      <c r="J65" s="175"/>
      <c r="K65" s="175">
        <f>'将来負担比率（分子）の構造'!L$42</f>
        <v>1406</v>
      </c>
      <c r="L65" s="175"/>
      <c r="M65" s="175"/>
      <c r="N65" s="175">
        <f>'将来負担比率（分子）の構造'!M$42</f>
        <v>1289</v>
      </c>
      <c r="O65" s="175"/>
      <c r="P65" s="175"/>
    </row>
    <row r="66" spans="1:16" x14ac:dyDescent="0.2">
      <c r="A66" s="175" t="s">
        <v>33</v>
      </c>
      <c r="B66" s="175">
        <f>'将来負担比率（分子）の構造'!I$41</f>
        <v>68717</v>
      </c>
      <c r="C66" s="175"/>
      <c r="D66" s="175"/>
      <c r="E66" s="175">
        <f>'将来負担比率（分子）の構造'!J$41</f>
        <v>68059</v>
      </c>
      <c r="F66" s="175"/>
      <c r="G66" s="175"/>
      <c r="H66" s="175">
        <f>'将来負担比率（分子）の構造'!K$41</f>
        <v>69292</v>
      </c>
      <c r="I66" s="175"/>
      <c r="J66" s="175"/>
      <c r="K66" s="175">
        <f>'将来負担比率（分子）の構造'!L$41</f>
        <v>67895</v>
      </c>
      <c r="L66" s="175"/>
      <c r="M66" s="175"/>
      <c r="N66" s="175">
        <f>'将来負担比率（分子）の構造'!M$41</f>
        <v>65565</v>
      </c>
      <c r="O66" s="175"/>
      <c r="P66" s="175"/>
    </row>
    <row r="67" spans="1:16" x14ac:dyDescent="0.2">
      <c r="A67" s="175" t="s">
        <v>77</v>
      </c>
      <c r="B67" s="175" t="e">
        <f>NA()</f>
        <v>#N/A</v>
      </c>
      <c r="C67" s="175">
        <f>IF(ISNUMBER('将来負担比率（分子）の構造'!I$53), IF('将来負担比率（分子）の構造'!I$53 &lt; 0, 0, '将来負担比率（分子）の構造'!I$53), NA())</f>
        <v>14303</v>
      </c>
      <c r="D67" s="175" t="e">
        <f>NA()</f>
        <v>#N/A</v>
      </c>
      <c r="E67" s="175" t="e">
        <f>NA()</f>
        <v>#N/A</v>
      </c>
      <c r="F67" s="175">
        <f>IF(ISNUMBER('将来負担比率（分子）の構造'!J$53), IF('将来負担比率（分子）の構造'!J$53 &lt; 0, 0, '将来負担比率（分子）の構造'!J$53), NA())</f>
        <v>16306</v>
      </c>
      <c r="G67" s="175" t="e">
        <f>NA()</f>
        <v>#N/A</v>
      </c>
      <c r="H67" s="175" t="e">
        <f>NA()</f>
        <v>#N/A</v>
      </c>
      <c r="I67" s="175">
        <f>IF(ISNUMBER('将来負担比率（分子）の構造'!K$53), IF('将来負担比率（分子）の構造'!K$53 &lt; 0, 0, '将来負担比率（分子）の構造'!K$53), NA())</f>
        <v>14995</v>
      </c>
      <c r="J67" s="175" t="e">
        <f>NA()</f>
        <v>#N/A</v>
      </c>
      <c r="K67" s="175" t="e">
        <f>NA()</f>
        <v>#N/A</v>
      </c>
      <c r="L67" s="175">
        <f>IF(ISNUMBER('将来負担比率（分子）の構造'!L$53), IF('将来負担比率（分子）の構造'!L$53 &lt; 0, 0, '将来負担比率（分子）の構造'!L$53), NA())</f>
        <v>13829</v>
      </c>
      <c r="M67" s="175" t="e">
        <f>NA()</f>
        <v>#N/A</v>
      </c>
      <c r="N67" s="175" t="e">
        <f>NA()</f>
        <v>#N/A</v>
      </c>
      <c r="O67" s="175">
        <f>IF(ISNUMBER('将来負担比率（分子）の構造'!M$53), IF('将来負担比率（分子）の構造'!M$53 &lt; 0, 0, '将来負担比率（分子）の構造'!M$53), NA())</f>
        <v>11311</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4345</v>
      </c>
      <c r="C72" s="179">
        <f>基金残高に係る経年分析!G55</f>
        <v>5587</v>
      </c>
      <c r="D72" s="179">
        <f>基金残高に係る経年分析!H55</f>
        <v>7038</v>
      </c>
    </row>
    <row r="73" spans="1:16" x14ac:dyDescent="0.2">
      <c r="A73" s="178" t="s">
        <v>80</v>
      </c>
      <c r="B73" s="179">
        <f>基金残高に係る経年分析!F56</f>
        <v>456</v>
      </c>
      <c r="C73" s="179">
        <f>基金残高に係る経年分析!G56</f>
        <v>1210</v>
      </c>
      <c r="D73" s="179">
        <f>基金残高に係る経年分析!H56</f>
        <v>1322</v>
      </c>
    </row>
    <row r="74" spans="1:16" x14ac:dyDescent="0.2">
      <c r="A74" s="178" t="s">
        <v>81</v>
      </c>
      <c r="B74" s="179">
        <f>基金残高に係る経年分析!F57</f>
        <v>6889</v>
      </c>
      <c r="C74" s="179">
        <f>基金残高に係る経年分析!G57</f>
        <v>6729</v>
      </c>
      <c r="D74" s="179">
        <f>基金残高に係る経年分析!H57</f>
        <v>6997</v>
      </c>
    </row>
  </sheetData>
  <sheetProtection algorithmName="SHA-512" hashValue="pI/hDkjHNpNxhxX4gwRCHbsJwe3sAL9VnoX8pJ0zBEFE3o9UpJqtG3v5bDYwonyCpn3m+jId7Ns5n1+cv15DDg==" saltValue="QgwhNyhnmRf7W4KEN73a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228</v>
      </c>
      <c r="C5" s="610"/>
      <c r="D5" s="610"/>
      <c r="E5" s="610"/>
      <c r="F5" s="610"/>
      <c r="G5" s="610"/>
      <c r="H5" s="610"/>
      <c r="I5" s="610"/>
      <c r="J5" s="610"/>
      <c r="K5" s="610"/>
      <c r="L5" s="610"/>
      <c r="M5" s="610"/>
      <c r="N5" s="610"/>
      <c r="O5" s="610"/>
      <c r="P5" s="610"/>
      <c r="Q5" s="611"/>
      <c r="R5" s="612">
        <v>23263338</v>
      </c>
      <c r="S5" s="613"/>
      <c r="T5" s="613"/>
      <c r="U5" s="613"/>
      <c r="V5" s="613"/>
      <c r="W5" s="613"/>
      <c r="X5" s="613"/>
      <c r="Y5" s="614"/>
      <c r="Z5" s="615">
        <v>36.6</v>
      </c>
      <c r="AA5" s="615"/>
      <c r="AB5" s="615"/>
      <c r="AC5" s="615"/>
      <c r="AD5" s="616">
        <v>22188983</v>
      </c>
      <c r="AE5" s="616"/>
      <c r="AF5" s="616"/>
      <c r="AG5" s="616"/>
      <c r="AH5" s="616"/>
      <c r="AI5" s="616"/>
      <c r="AJ5" s="616"/>
      <c r="AK5" s="616"/>
      <c r="AL5" s="617">
        <v>68.3</v>
      </c>
      <c r="AM5" s="618"/>
      <c r="AN5" s="618"/>
      <c r="AO5" s="619"/>
      <c r="AP5" s="609" t="s">
        <v>229</v>
      </c>
      <c r="AQ5" s="610"/>
      <c r="AR5" s="610"/>
      <c r="AS5" s="610"/>
      <c r="AT5" s="610"/>
      <c r="AU5" s="610"/>
      <c r="AV5" s="610"/>
      <c r="AW5" s="610"/>
      <c r="AX5" s="610"/>
      <c r="AY5" s="610"/>
      <c r="AZ5" s="610"/>
      <c r="BA5" s="610"/>
      <c r="BB5" s="610"/>
      <c r="BC5" s="610"/>
      <c r="BD5" s="610"/>
      <c r="BE5" s="610"/>
      <c r="BF5" s="611"/>
      <c r="BG5" s="623">
        <v>22118507</v>
      </c>
      <c r="BH5" s="624"/>
      <c r="BI5" s="624"/>
      <c r="BJ5" s="624"/>
      <c r="BK5" s="624"/>
      <c r="BL5" s="624"/>
      <c r="BM5" s="624"/>
      <c r="BN5" s="625"/>
      <c r="BO5" s="626">
        <v>95.1</v>
      </c>
      <c r="BP5" s="626"/>
      <c r="BQ5" s="626"/>
      <c r="BR5" s="626"/>
      <c r="BS5" s="627" t="s">
        <v>139</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2">
      <c r="B6" s="620" t="s">
        <v>233</v>
      </c>
      <c r="C6" s="621"/>
      <c r="D6" s="621"/>
      <c r="E6" s="621"/>
      <c r="F6" s="621"/>
      <c r="G6" s="621"/>
      <c r="H6" s="621"/>
      <c r="I6" s="621"/>
      <c r="J6" s="621"/>
      <c r="K6" s="621"/>
      <c r="L6" s="621"/>
      <c r="M6" s="621"/>
      <c r="N6" s="621"/>
      <c r="O6" s="621"/>
      <c r="P6" s="621"/>
      <c r="Q6" s="622"/>
      <c r="R6" s="623">
        <v>420442</v>
      </c>
      <c r="S6" s="624"/>
      <c r="T6" s="624"/>
      <c r="U6" s="624"/>
      <c r="V6" s="624"/>
      <c r="W6" s="624"/>
      <c r="X6" s="624"/>
      <c r="Y6" s="625"/>
      <c r="Z6" s="626">
        <v>0.7</v>
      </c>
      <c r="AA6" s="626"/>
      <c r="AB6" s="626"/>
      <c r="AC6" s="626"/>
      <c r="AD6" s="627">
        <v>420442</v>
      </c>
      <c r="AE6" s="627"/>
      <c r="AF6" s="627"/>
      <c r="AG6" s="627"/>
      <c r="AH6" s="627"/>
      <c r="AI6" s="627"/>
      <c r="AJ6" s="627"/>
      <c r="AK6" s="627"/>
      <c r="AL6" s="628">
        <v>1.3</v>
      </c>
      <c r="AM6" s="629"/>
      <c r="AN6" s="629"/>
      <c r="AO6" s="630"/>
      <c r="AP6" s="620" t="s">
        <v>234</v>
      </c>
      <c r="AQ6" s="621"/>
      <c r="AR6" s="621"/>
      <c r="AS6" s="621"/>
      <c r="AT6" s="621"/>
      <c r="AU6" s="621"/>
      <c r="AV6" s="621"/>
      <c r="AW6" s="621"/>
      <c r="AX6" s="621"/>
      <c r="AY6" s="621"/>
      <c r="AZ6" s="621"/>
      <c r="BA6" s="621"/>
      <c r="BB6" s="621"/>
      <c r="BC6" s="621"/>
      <c r="BD6" s="621"/>
      <c r="BE6" s="621"/>
      <c r="BF6" s="622"/>
      <c r="BG6" s="623">
        <v>22118507</v>
      </c>
      <c r="BH6" s="624"/>
      <c r="BI6" s="624"/>
      <c r="BJ6" s="624"/>
      <c r="BK6" s="624"/>
      <c r="BL6" s="624"/>
      <c r="BM6" s="624"/>
      <c r="BN6" s="625"/>
      <c r="BO6" s="626">
        <v>95.1</v>
      </c>
      <c r="BP6" s="626"/>
      <c r="BQ6" s="626"/>
      <c r="BR6" s="626"/>
      <c r="BS6" s="627" t="s">
        <v>131</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338477</v>
      </c>
      <c r="CS6" s="624"/>
      <c r="CT6" s="624"/>
      <c r="CU6" s="624"/>
      <c r="CV6" s="624"/>
      <c r="CW6" s="624"/>
      <c r="CX6" s="624"/>
      <c r="CY6" s="625"/>
      <c r="CZ6" s="617">
        <v>0.6</v>
      </c>
      <c r="DA6" s="618"/>
      <c r="DB6" s="618"/>
      <c r="DC6" s="634"/>
      <c r="DD6" s="632" t="s">
        <v>131</v>
      </c>
      <c r="DE6" s="624"/>
      <c r="DF6" s="624"/>
      <c r="DG6" s="624"/>
      <c r="DH6" s="624"/>
      <c r="DI6" s="624"/>
      <c r="DJ6" s="624"/>
      <c r="DK6" s="624"/>
      <c r="DL6" s="624"/>
      <c r="DM6" s="624"/>
      <c r="DN6" s="624"/>
      <c r="DO6" s="624"/>
      <c r="DP6" s="625"/>
      <c r="DQ6" s="632">
        <v>337253</v>
      </c>
      <c r="DR6" s="624"/>
      <c r="DS6" s="624"/>
      <c r="DT6" s="624"/>
      <c r="DU6" s="624"/>
      <c r="DV6" s="624"/>
      <c r="DW6" s="624"/>
      <c r="DX6" s="624"/>
      <c r="DY6" s="624"/>
      <c r="DZ6" s="624"/>
      <c r="EA6" s="624"/>
      <c r="EB6" s="624"/>
      <c r="EC6" s="633"/>
    </row>
    <row r="7" spans="2:143" ht="11.25" customHeight="1" x14ac:dyDescent="0.2">
      <c r="B7" s="620" t="s">
        <v>236</v>
      </c>
      <c r="C7" s="621"/>
      <c r="D7" s="621"/>
      <c r="E7" s="621"/>
      <c r="F7" s="621"/>
      <c r="G7" s="621"/>
      <c r="H7" s="621"/>
      <c r="I7" s="621"/>
      <c r="J7" s="621"/>
      <c r="K7" s="621"/>
      <c r="L7" s="621"/>
      <c r="M7" s="621"/>
      <c r="N7" s="621"/>
      <c r="O7" s="621"/>
      <c r="P7" s="621"/>
      <c r="Q7" s="622"/>
      <c r="R7" s="623">
        <v>10499</v>
      </c>
      <c r="S7" s="624"/>
      <c r="T7" s="624"/>
      <c r="U7" s="624"/>
      <c r="V7" s="624"/>
      <c r="W7" s="624"/>
      <c r="X7" s="624"/>
      <c r="Y7" s="625"/>
      <c r="Z7" s="626">
        <v>0</v>
      </c>
      <c r="AA7" s="626"/>
      <c r="AB7" s="626"/>
      <c r="AC7" s="626"/>
      <c r="AD7" s="627">
        <v>10499</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10870524</v>
      </c>
      <c r="BH7" s="624"/>
      <c r="BI7" s="624"/>
      <c r="BJ7" s="624"/>
      <c r="BK7" s="624"/>
      <c r="BL7" s="624"/>
      <c r="BM7" s="624"/>
      <c r="BN7" s="625"/>
      <c r="BO7" s="626">
        <v>46.7</v>
      </c>
      <c r="BP7" s="626"/>
      <c r="BQ7" s="626"/>
      <c r="BR7" s="626"/>
      <c r="BS7" s="627" t="s">
        <v>238</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8860781</v>
      </c>
      <c r="CS7" s="624"/>
      <c r="CT7" s="624"/>
      <c r="CU7" s="624"/>
      <c r="CV7" s="624"/>
      <c r="CW7" s="624"/>
      <c r="CX7" s="624"/>
      <c r="CY7" s="625"/>
      <c r="CZ7" s="626">
        <v>14.8</v>
      </c>
      <c r="DA7" s="626"/>
      <c r="DB7" s="626"/>
      <c r="DC7" s="626"/>
      <c r="DD7" s="632">
        <v>167459</v>
      </c>
      <c r="DE7" s="624"/>
      <c r="DF7" s="624"/>
      <c r="DG7" s="624"/>
      <c r="DH7" s="624"/>
      <c r="DI7" s="624"/>
      <c r="DJ7" s="624"/>
      <c r="DK7" s="624"/>
      <c r="DL7" s="624"/>
      <c r="DM7" s="624"/>
      <c r="DN7" s="624"/>
      <c r="DO7" s="624"/>
      <c r="DP7" s="625"/>
      <c r="DQ7" s="632">
        <v>6235782</v>
      </c>
      <c r="DR7" s="624"/>
      <c r="DS7" s="624"/>
      <c r="DT7" s="624"/>
      <c r="DU7" s="624"/>
      <c r="DV7" s="624"/>
      <c r="DW7" s="624"/>
      <c r="DX7" s="624"/>
      <c r="DY7" s="624"/>
      <c r="DZ7" s="624"/>
      <c r="EA7" s="624"/>
      <c r="EB7" s="624"/>
      <c r="EC7" s="633"/>
    </row>
    <row r="8" spans="2:143" ht="11.25" customHeight="1" x14ac:dyDescent="0.2">
      <c r="B8" s="620" t="s">
        <v>240</v>
      </c>
      <c r="C8" s="621"/>
      <c r="D8" s="621"/>
      <c r="E8" s="621"/>
      <c r="F8" s="621"/>
      <c r="G8" s="621"/>
      <c r="H8" s="621"/>
      <c r="I8" s="621"/>
      <c r="J8" s="621"/>
      <c r="K8" s="621"/>
      <c r="L8" s="621"/>
      <c r="M8" s="621"/>
      <c r="N8" s="621"/>
      <c r="O8" s="621"/>
      <c r="P8" s="621"/>
      <c r="Q8" s="622"/>
      <c r="R8" s="623">
        <v>160130</v>
      </c>
      <c r="S8" s="624"/>
      <c r="T8" s="624"/>
      <c r="U8" s="624"/>
      <c r="V8" s="624"/>
      <c r="W8" s="624"/>
      <c r="X8" s="624"/>
      <c r="Y8" s="625"/>
      <c r="Z8" s="626">
        <v>0.3</v>
      </c>
      <c r="AA8" s="626"/>
      <c r="AB8" s="626"/>
      <c r="AC8" s="626"/>
      <c r="AD8" s="627">
        <v>160130</v>
      </c>
      <c r="AE8" s="627"/>
      <c r="AF8" s="627"/>
      <c r="AG8" s="627"/>
      <c r="AH8" s="627"/>
      <c r="AI8" s="627"/>
      <c r="AJ8" s="627"/>
      <c r="AK8" s="627"/>
      <c r="AL8" s="628">
        <v>0.5</v>
      </c>
      <c r="AM8" s="629"/>
      <c r="AN8" s="629"/>
      <c r="AO8" s="630"/>
      <c r="AP8" s="620" t="s">
        <v>241</v>
      </c>
      <c r="AQ8" s="621"/>
      <c r="AR8" s="621"/>
      <c r="AS8" s="621"/>
      <c r="AT8" s="621"/>
      <c r="AU8" s="621"/>
      <c r="AV8" s="621"/>
      <c r="AW8" s="621"/>
      <c r="AX8" s="621"/>
      <c r="AY8" s="621"/>
      <c r="AZ8" s="621"/>
      <c r="BA8" s="621"/>
      <c r="BB8" s="621"/>
      <c r="BC8" s="621"/>
      <c r="BD8" s="621"/>
      <c r="BE8" s="621"/>
      <c r="BF8" s="622"/>
      <c r="BG8" s="623">
        <v>258596</v>
      </c>
      <c r="BH8" s="624"/>
      <c r="BI8" s="624"/>
      <c r="BJ8" s="624"/>
      <c r="BK8" s="624"/>
      <c r="BL8" s="624"/>
      <c r="BM8" s="624"/>
      <c r="BN8" s="625"/>
      <c r="BO8" s="626">
        <v>1.1000000000000001</v>
      </c>
      <c r="BP8" s="626"/>
      <c r="BQ8" s="626"/>
      <c r="BR8" s="626"/>
      <c r="BS8" s="627" t="s">
        <v>131</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21302169</v>
      </c>
      <c r="CS8" s="624"/>
      <c r="CT8" s="624"/>
      <c r="CU8" s="624"/>
      <c r="CV8" s="624"/>
      <c r="CW8" s="624"/>
      <c r="CX8" s="624"/>
      <c r="CY8" s="625"/>
      <c r="CZ8" s="626">
        <v>35.700000000000003</v>
      </c>
      <c r="DA8" s="626"/>
      <c r="DB8" s="626"/>
      <c r="DC8" s="626"/>
      <c r="DD8" s="632">
        <v>168361</v>
      </c>
      <c r="DE8" s="624"/>
      <c r="DF8" s="624"/>
      <c r="DG8" s="624"/>
      <c r="DH8" s="624"/>
      <c r="DI8" s="624"/>
      <c r="DJ8" s="624"/>
      <c r="DK8" s="624"/>
      <c r="DL8" s="624"/>
      <c r="DM8" s="624"/>
      <c r="DN8" s="624"/>
      <c r="DO8" s="624"/>
      <c r="DP8" s="625"/>
      <c r="DQ8" s="632">
        <v>10095281</v>
      </c>
      <c r="DR8" s="624"/>
      <c r="DS8" s="624"/>
      <c r="DT8" s="624"/>
      <c r="DU8" s="624"/>
      <c r="DV8" s="624"/>
      <c r="DW8" s="624"/>
      <c r="DX8" s="624"/>
      <c r="DY8" s="624"/>
      <c r="DZ8" s="624"/>
      <c r="EA8" s="624"/>
      <c r="EB8" s="624"/>
      <c r="EC8" s="633"/>
    </row>
    <row r="9" spans="2:143" ht="11.25" customHeight="1" x14ac:dyDescent="0.2">
      <c r="B9" s="620" t="s">
        <v>243</v>
      </c>
      <c r="C9" s="621"/>
      <c r="D9" s="621"/>
      <c r="E9" s="621"/>
      <c r="F9" s="621"/>
      <c r="G9" s="621"/>
      <c r="H9" s="621"/>
      <c r="I9" s="621"/>
      <c r="J9" s="621"/>
      <c r="K9" s="621"/>
      <c r="L9" s="621"/>
      <c r="M9" s="621"/>
      <c r="N9" s="621"/>
      <c r="O9" s="621"/>
      <c r="P9" s="621"/>
      <c r="Q9" s="622"/>
      <c r="R9" s="623">
        <v>115810</v>
      </c>
      <c r="S9" s="624"/>
      <c r="T9" s="624"/>
      <c r="U9" s="624"/>
      <c r="V9" s="624"/>
      <c r="W9" s="624"/>
      <c r="X9" s="624"/>
      <c r="Y9" s="625"/>
      <c r="Z9" s="626">
        <v>0.2</v>
      </c>
      <c r="AA9" s="626"/>
      <c r="AB9" s="626"/>
      <c r="AC9" s="626"/>
      <c r="AD9" s="627">
        <v>115810</v>
      </c>
      <c r="AE9" s="627"/>
      <c r="AF9" s="627"/>
      <c r="AG9" s="627"/>
      <c r="AH9" s="627"/>
      <c r="AI9" s="627"/>
      <c r="AJ9" s="627"/>
      <c r="AK9" s="627"/>
      <c r="AL9" s="628">
        <v>0.4</v>
      </c>
      <c r="AM9" s="629"/>
      <c r="AN9" s="629"/>
      <c r="AO9" s="630"/>
      <c r="AP9" s="620" t="s">
        <v>244</v>
      </c>
      <c r="AQ9" s="621"/>
      <c r="AR9" s="621"/>
      <c r="AS9" s="621"/>
      <c r="AT9" s="621"/>
      <c r="AU9" s="621"/>
      <c r="AV9" s="621"/>
      <c r="AW9" s="621"/>
      <c r="AX9" s="621"/>
      <c r="AY9" s="621"/>
      <c r="AZ9" s="621"/>
      <c r="BA9" s="621"/>
      <c r="BB9" s="621"/>
      <c r="BC9" s="621"/>
      <c r="BD9" s="621"/>
      <c r="BE9" s="621"/>
      <c r="BF9" s="622"/>
      <c r="BG9" s="623">
        <v>9189032</v>
      </c>
      <c r="BH9" s="624"/>
      <c r="BI9" s="624"/>
      <c r="BJ9" s="624"/>
      <c r="BK9" s="624"/>
      <c r="BL9" s="624"/>
      <c r="BM9" s="624"/>
      <c r="BN9" s="625"/>
      <c r="BO9" s="626">
        <v>39.5</v>
      </c>
      <c r="BP9" s="626"/>
      <c r="BQ9" s="626"/>
      <c r="BR9" s="626"/>
      <c r="BS9" s="627" t="s">
        <v>131</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5598188</v>
      </c>
      <c r="CS9" s="624"/>
      <c r="CT9" s="624"/>
      <c r="CU9" s="624"/>
      <c r="CV9" s="624"/>
      <c r="CW9" s="624"/>
      <c r="CX9" s="624"/>
      <c r="CY9" s="625"/>
      <c r="CZ9" s="626">
        <v>9.4</v>
      </c>
      <c r="DA9" s="626"/>
      <c r="DB9" s="626"/>
      <c r="DC9" s="626"/>
      <c r="DD9" s="632">
        <v>29861</v>
      </c>
      <c r="DE9" s="624"/>
      <c r="DF9" s="624"/>
      <c r="DG9" s="624"/>
      <c r="DH9" s="624"/>
      <c r="DI9" s="624"/>
      <c r="DJ9" s="624"/>
      <c r="DK9" s="624"/>
      <c r="DL9" s="624"/>
      <c r="DM9" s="624"/>
      <c r="DN9" s="624"/>
      <c r="DO9" s="624"/>
      <c r="DP9" s="625"/>
      <c r="DQ9" s="632">
        <v>4060215</v>
      </c>
      <c r="DR9" s="624"/>
      <c r="DS9" s="624"/>
      <c r="DT9" s="624"/>
      <c r="DU9" s="624"/>
      <c r="DV9" s="624"/>
      <c r="DW9" s="624"/>
      <c r="DX9" s="624"/>
      <c r="DY9" s="624"/>
      <c r="DZ9" s="624"/>
      <c r="EA9" s="624"/>
      <c r="EB9" s="624"/>
      <c r="EC9" s="633"/>
    </row>
    <row r="10" spans="2:143" ht="11.25" customHeight="1" x14ac:dyDescent="0.2">
      <c r="B10" s="620" t="s">
        <v>246</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139</v>
      </c>
      <c r="AA10" s="626"/>
      <c r="AB10" s="626"/>
      <c r="AC10" s="626"/>
      <c r="AD10" s="627" t="s">
        <v>238</v>
      </c>
      <c r="AE10" s="627"/>
      <c r="AF10" s="627"/>
      <c r="AG10" s="627"/>
      <c r="AH10" s="627"/>
      <c r="AI10" s="627"/>
      <c r="AJ10" s="627"/>
      <c r="AK10" s="627"/>
      <c r="AL10" s="628" t="s">
        <v>131</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413771</v>
      </c>
      <c r="BH10" s="624"/>
      <c r="BI10" s="624"/>
      <c r="BJ10" s="624"/>
      <c r="BK10" s="624"/>
      <c r="BL10" s="624"/>
      <c r="BM10" s="624"/>
      <c r="BN10" s="625"/>
      <c r="BO10" s="626">
        <v>1.8</v>
      </c>
      <c r="BP10" s="626"/>
      <c r="BQ10" s="626"/>
      <c r="BR10" s="626"/>
      <c r="BS10" s="627" t="s">
        <v>238</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68652</v>
      </c>
      <c r="CS10" s="624"/>
      <c r="CT10" s="624"/>
      <c r="CU10" s="624"/>
      <c r="CV10" s="624"/>
      <c r="CW10" s="624"/>
      <c r="CX10" s="624"/>
      <c r="CY10" s="625"/>
      <c r="CZ10" s="626">
        <v>0.1</v>
      </c>
      <c r="DA10" s="626"/>
      <c r="DB10" s="626"/>
      <c r="DC10" s="626"/>
      <c r="DD10" s="632" t="s">
        <v>131</v>
      </c>
      <c r="DE10" s="624"/>
      <c r="DF10" s="624"/>
      <c r="DG10" s="624"/>
      <c r="DH10" s="624"/>
      <c r="DI10" s="624"/>
      <c r="DJ10" s="624"/>
      <c r="DK10" s="624"/>
      <c r="DL10" s="624"/>
      <c r="DM10" s="624"/>
      <c r="DN10" s="624"/>
      <c r="DO10" s="624"/>
      <c r="DP10" s="625"/>
      <c r="DQ10" s="632">
        <v>22338</v>
      </c>
      <c r="DR10" s="624"/>
      <c r="DS10" s="624"/>
      <c r="DT10" s="624"/>
      <c r="DU10" s="624"/>
      <c r="DV10" s="624"/>
      <c r="DW10" s="624"/>
      <c r="DX10" s="624"/>
      <c r="DY10" s="624"/>
      <c r="DZ10" s="624"/>
      <c r="EA10" s="624"/>
      <c r="EB10" s="624"/>
      <c r="EC10" s="633"/>
    </row>
    <row r="11" spans="2:143" ht="11.25" customHeight="1" x14ac:dyDescent="0.2">
      <c r="B11" s="620" t="s">
        <v>249</v>
      </c>
      <c r="C11" s="621"/>
      <c r="D11" s="621"/>
      <c r="E11" s="621"/>
      <c r="F11" s="621"/>
      <c r="G11" s="621"/>
      <c r="H11" s="621"/>
      <c r="I11" s="621"/>
      <c r="J11" s="621"/>
      <c r="K11" s="621"/>
      <c r="L11" s="621"/>
      <c r="M11" s="621"/>
      <c r="N11" s="621"/>
      <c r="O11" s="621"/>
      <c r="P11" s="621"/>
      <c r="Q11" s="622"/>
      <c r="R11" s="623">
        <v>3483552</v>
      </c>
      <c r="S11" s="624"/>
      <c r="T11" s="624"/>
      <c r="U11" s="624"/>
      <c r="V11" s="624"/>
      <c r="W11" s="624"/>
      <c r="X11" s="624"/>
      <c r="Y11" s="625"/>
      <c r="Z11" s="628">
        <v>5.5</v>
      </c>
      <c r="AA11" s="629"/>
      <c r="AB11" s="629"/>
      <c r="AC11" s="635"/>
      <c r="AD11" s="632">
        <v>3483552</v>
      </c>
      <c r="AE11" s="624"/>
      <c r="AF11" s="624"/>
      <c r="AG11" s="624"/>
      <c r="AH11" s="624"/>
      <c r="AI11" s="624"/>
      <c r="AJ11" s="624"/>
      <c r="AK11" s="625"/>
      <c r="AL11" s="628">
        <v>10.7</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1009125</v>
      </c>
      <c r="BH11" s="624"/>
      <c r="BI11" s="624"/>
      <c r="BJ11" s="624"/>
      <c r="BK11" s="624"/>
      <c r="BL11" s="624"/>
      <c r="BM11" s="624"/>
      <c r="BN11" s="625"/>
      <c r="BO11" s="626">
        <v>4.3</v>
      </c>
      <c r="BP11" s="626"/>
      <c r="BQ11" s="626"/>
      <c r="BR11" s="626"/>
      <c r="BS11" s="627" t="s">
        <v>238</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959188</v>
      </c>
      <c r="CS11" s="624"/>
      <c r="CT11" s="624"/>
      <c r="CU11" s="624"/>
      <c r="CV11" s="624"/>
      <c r="CW11" s="624"/>
      <c r="CX11" s="624"/>
      <c r="CY11" s="625"/>
      <c r="CZ11" s="626">
        <v>1.6</v>
      </c>
      <c r="DA11" s="626"/>
      <c r="DB11" s="626"/>
      <c r="DC11" s="626"/>
      <c r="DD11" s="632">
        <v>130469</v>
      </c>
      <c r="DE11" s="624"/>
      <c r="DF11" s="624"/>
      <c r="DG11" s="624"/>
      <c r="DH11" s="624"/>
      <c r="DI11" s="624"/>
      <c r="DJ11" s="624"/>
      <c r="DK11" s="624"/>
      <c r="DL11" s="624"/>
      <c r="DM11" s="624"/>
      <c r="DN11" s="624"/>
      <c r="DO11" s="624"/>
      <c r="DP11" s="625"/>
      <c r="DQ11" s="632">
        <v>579618</v>
      </c>
      <c r="DR11" s="624"/>
      <c r="DS11" s="624"/>
      <c r="DT11" s="624"/>
      <c r="DU11" s="624"/>
      <c r="DV11" s="624"/>
      <c r="DW11" s="624"/>
      <c r="DX11" s="624"/>
      <c r="DY11" s="624"/>
      <c r="DZ11" s="624"/>
      <c r="EA11" s="624"/>
      <c r="EB11" s="624"/>
      <c r="EC11" s="633"/>
    </row>
    <row r="12" spans="2:143" ht="11.25" customHeight="1" x14ac:dyDescent="0.2">
      <c r="B12" s="620" t="s">
        <v>252</v>
      </c>
      <c r="C12" s="621"/>
      <c r="D12" s="621"/>
      <c r="E12" s="621"/>
      <c r="F12" s="621"/>
      <c r="G12" s="621"/>
      <c r="H12" s="621"/>
      <c r="I12" s="621"/>
      <c r="J12" s="621"/>
      <c r="K12" s="621"/>
      <c r="L12" s="621"/>
      <c r="M12" s="621"/>
      <c r="N12" s="621"/>
      <c r="O12" s="621"/>
      <c r="P12" s="621"/>
      <c r="Q12" s="622"/>
      <c r="R12" s="623">
        <v>42550</v>
      </c>
      <c r="S12" s="624"/>
      <c r="T12" s="624"/>
      <c r="U12" s="624"/>
      <c r="V12" s="624"/>
      <c r="W12" s="624"/>
      <c r="X12" s="624"/>
      <c r="Y12" s="625"/>
      <c r="Z12" s="626">
        <v>0.1</v>
      </c>
      <c r="AA12" s="626"/>
      <c r="AB12" s="626"/>
      <c r="AC12" s="626"/>
      <c r="AD12" s="627">
        <v>42550</v>
      </c>
      <c r="AE12" s="627"/>
      <c r="AF12" s="627"/>
      <c r="AG12" s="627"/>
      <c r="AH12" s="627"/>
      <c r="AI12" s="627"/>
      <c r="AJ12" s="627"/>
      <c r="AK12" s="627"/>
      <c r="AL12" s="628">
        <v>0.1</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9939792</v>
      </c>
      <c r="BH12" s="624"/>
      <c r="BI12" s="624"/>
      <c r="BJ12" s="624"/>
      <c r="BK12" s="624"/>
      <c r="BL12" s="624"/>
      <c r="BM12" s="624"/>
      <c r="BN12" s="625"/>
      <c r="BO12" s="626">
        <v>42.7</v>
      </c>
      <c r="BP12" s="626"/>
      <c r="BQ12" s="626"/>
      <c r="BR12" s="626"/>
      <c r="BS12" s="627" t="s">
        <v>131</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738994</v>
      </c>
      <c r="CS12" s="624"/>
      <c r="CT12" s="624"/>
      <c r="CU12" s="624"/>
      <c r="CV12" s="624"/>
      <c r="CW12" s="624"/>
      <c r="CX12" s="624"/>
      <c r="CY12" s="625"/>
      <c r="CZ12" s="626">
        <v>1.2</v>
      </c>
      <c r="DA12" s="626"/>
      <c r="DB12" s="626"/>
      <c r="DC12" s="626"/>
      <c r="DD12" s="632" t="s">
        <v>139</v>
      </c>
      <c r="DE12" s="624"/>
      <c r="DF12" s="624"/>
      <c r="DG12" s="624"/>
      <c r="DH12" s="624"/>
      <c r="DI12" s="624"/>
      <c r="DJ12" s="624"/>
      <c r="DK12" s="624"/>
      <c r="DL12" s="624"/>
      <c r="DM12" s="624"/>
      <c r="DN12" s="624"/>
      <c r="DO12" s="624"/>
      <c r="DP12" s="625"/>
      <c r="DQ12" s="632">
        <v>647402</v>
      </c>
      <c r="DR12" s="624"/>
      <c r="DS12" s="624"/>
      <c r="DT12" s="624"/>
      <c r="DU12" s="624"/>
      <c r="DV12" s="624"/>
      <c r="DW12" s="624"/>
      <c r="DX12" s="624"/>
      <c r="DY12" s="624"/>
      <c r="DZ12" s="624"/>
      <c r="EA12" s="624"/>
      <c r="EB12" s="624"/>
      <c r="EC12" s="633"/>
    </row>
    <row r="13" spans="2:143" ht="11.25" customHeight="1" x14ac:dyDescent="0.2">
      <c r="B13" s="620" t="s">
        <v>255</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139</v>
      </c>
      <c r="AA13" s="626"/>
      <c r="AB13" s="626"/>
      <c r="AC13" s="626"/>
      <c r="AD13" s="627" t="s">
        <v>238</v>
      </c>
      <c r="AE13" s="627"/>
      <c r="AF13" s="627"/>
      <c r="AG13" s="627"/>
      <c r="AH13" s="627"/>
      <c r="AI13" s="627"/>
      <c r="AJ13" s="627"/>
      <c r="AK13" s="627"/>
      <c r="AL13" s="628" t="s">
        <v>139</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9920036</v>
      </c>
      <c r="BH13" s="624"/>
      <c r="BI13" s="624"/>
      <c r="BJ13" s="624"/>
      <c r="BK13" s="624"/>
      <c r="BL13" s="624"/>
      <c r="BM13" s="624"/>
      <c r="BN13" s="625"/>
      <c r="BO13" s="626">
        <v>42.6</v>
      </c>
      <c r="BP13" s="626"/>
      <c r="BQ13" s="626"/>
      <c r="BR13" s="626"/>
      <c r="BS13" s="627" t="s">
        <v>131</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5710340</v>
      </c>
      <c r="CS13" s="624"/>
      <c r="CT13" s="624"/>
      <c r="CU13" s="624"/>
      <c r="CV13" s="624"/>
      <c r="CW13" s="624"/>
      <c r="CX13" s="624"/>
      <c r="CY13" s="625"/>
      <c r="CZ13" s="626">
        <v>9.6</v>
      </c>
      <c r="DA13" s="626"/>
      <c r="DB13" s="626"/>
      <c r="DC13" s="626"/>
      <c r="DD13" s="632">
        <v>2557980</v>
      </c>
      <c r="DE13" s="624"/>
      <c r="DF13" s="624"/>
      <c r="DG13" s="624"/>
      <c r="DH13" s="624"/>
      <c r="DI13" s="624"/>
      <c r="DJ13" s="624"/>
      <c r="DK13" s="624"/>
      <c r="DL13" s="624"/>
      <c r="DM13" s="624"/>
      <c r="DN13" s="624"/>
      <c r="DO13" s="624"/>
      <c r="DP13" s="625"/>
      <c r="DQ13" s="632">
        <v>3444745</v>
      </c>
      <c r="DR13" s="624"/>
      <c r="DS13" s="624"/>
      <c r="DT13" s="624"/>
      <c r="DU13" s="624"/>
      <c r="DV13" s="624"/>
      <c r="DW13" s="624"/>
      <c r="DX13" s="624"/>
      <c r="DY13" s="624"/>
      <c r="DZ13" s="624"/>
      <c r="EA13" s="624"/>
      <c r="EB13" s="624"/>
      <c r="EC13" s="633"/>
    </row>
    <row r="14" spans="2:143" ht="11.25" customHeight="1" x14ac:dyDescent="0.2">
      <c r="B14" s="620" t="s">
        <v>258</v>
      </c>
      <c r="C14" s="621"/>
      <c r="D14" s="621"/>
      <c r="E14" s="621"/>
      <c r="F14" s="621"/>
      <c r="G14" s="621"/>
      <c r="H14" s="621"/>
      <c r="I14" s="621"/>
      <c r="J14" s="621"/>
      <c r="K14" s="621"/>
      <c r="L14" s="621"/>
      <c r="M14" s="621"/>
      <c r="N14" s="621"/>
      <c r="O14" s="621"/>
      <c r="P14" s="621"/>
      <c r="Q14" s="622"/>
      <c r="R14" s="623">
        <v>791</v>
      </c>
      <c r="S14" s="624"/>
      <c r="T14" s="624"/>
      <c r="U14" s="624"/>
      <c r="V14" s="624"/>
      <c r="W14" s="624"/>
      <c r="X14" s="624"/>
      <c r="Y14" s="625"/>
      <c r="Z14" s="626">
        <v>0</v>
      </c>
      <c r="AA14" s="626"/>
      <c r="AB14" s="626"/>
      <c r="AC14" s="626"/>
      <c r="AD14" s="627">
        <v>791</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379085</v>
      </c>
      <c r="BH14" s="624"/>
      <c r="BI14" s="624"/>
      <c r="BJ14" s="624"/>
      <c r="BK14" s="624"/>
      <c r="BL14" s="624"/>
      <c r="BM14" s="624"/>
      <c r="BN14" s="625"/>
      <c r="BO14" s="626">
        <v>1.6</v>
      </c>
      <c r="BP14" s="626"/>
      <c r="BQ14" s="626"/>
      <c r="BR14" s="626"/>
      <c r="BS14" s="627" t="s">
        <v>238</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3358797</v>
      </c>
      <c r="CS14" s="624"/>
      <c r="CT14" s="624"/>
      <c r="CU14" s="624"/>
      <c r="CV14" s="624"/>
      <c r="CW14" s="624"/>
      <c r="CX14" s="624"/>
      <c r="CY14" s="625"/>
      <c r="CZ14" s="626">
        <v>5.6</v>
      </c>
      <c r="DA14" s="626"/>
      <c r="DB14" s="626"/>
      <c r="DC14" s="626"/>
      <c r="DD14" s="632">
        <v>889484</v>
      </c>
      <c r="DE14" s="624"/>
      <c r="DF14" s="624"/>
      <c r="DG14" s="624"/>
      <c r="DH14" s="624"/>
      <c r="DI14" s="624"/>
      <c r="DJ14" s="624"/>
      <c r="DK14" s="624"/>
      <c r="DL14" s="624"/>
      <c r="DM14" s="624"/>
      <c r="DN14" s="624"/>
      <c r="DO14" s="624"/>
      <c r="DP14" s="625"/>
      <c r="DQ14" s="632">
        <v>1502948</v>
      </c>
      <c r="DR14" s="624"/>
      <c r="DS14" s="624"/>
      <c r="DT14" s="624"/>
      <c r="DU14" s="624"/>
      <c r="DV14" s="624"/>
      <c r="DW14" s="624"/>
      <c r="DX14" s="624"/>
      <c r="DY14" s="624"/>
      <c r="DZ14" s="624"/>
      <c r="EA14" s="624"/>
      <c r="EB14" s="624"/>
      <c r="EC14" s="633"/>
    </row>
    <row r="15" spans="2:143" ht="11.25" customHeight="1" x14ac:dyDescent="0.2">
      <c r="B15" s="620" t="s">
        <v>261</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139</v>
      </c>
      <c r="AE15" s="627"/>
      <c r="AF15" s="627"/>
      <c r="AG15" s="627"/>
      <c r="AH15" s="627"/>
      <c r="AI15" s="627"/>
      <c r="AJ15" s="627"/>
      <c r="AK15" s="627"/>
      <c r="AL15" s="628" t="s">
        <v>238</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929106</v>
      </c>
      <c r="BH15" s="624"/>
      <c r="BI15" s="624"/>
      <c r="BJ15" s="624"/>
      <c r="BK15" s="624"/>
      <c r="BL15" s="624"/>
      <c r="BM15" s="624"/>
      <c r="BN15" s="625"/>
      <c r="BO15" s="626">
        <v>4</v>
      </c>
      <c r="BP15" s="626"/>
      <c r="BQ15" s="626"/>
      <c r="BR15" s="626"/>
      <c r="BS15" s="627" t="s">
        <v>131</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6116158</v>
      </c>
      <c r="CS15" s="624"/>
      <c r="CT15" s="624"/>
      <c r="CU15" s="624"/>
      <c r="CV15" s="624"/>
      <c r="CW15" s="624"/>
      <c r="CX15" s="624"/>
      <c r="CY15" s="625"/>
      <c r="CZ15" s="626">
        <v>10.199999999999999</v>
      </c>
      <c r="DA15" s="626"/>
      <c r="DB15" s="626"/>
      <c r="DC15" s="626"/>
      <c r="DD15" s="632">
        <v>882717</v>
      </c>
      <c r="DE15" s="624"/>
      <c r="DF15" s="624"/>
      <c r="DG15" s="624"/>
      <c r="DH15" s="624"/>
      <c r="DI15" s="624"/>
      <c r="DJ15" s="624"/>
      <c r="DK15" s="624"/>
      <c r="DL15" s="624"/>
      <c r="DM15" s="624"/>
      <c r="DN15" s="624"/>
      <c r="DO15" s="624"/>
      <c r="DP15" s="625"/>
      <c r="DQ15" s="632">
        <v>5089217</v>
      </c>
      <c r="DR15" s="624"/>
      <c r="DS15" s="624"/>
      <c r="DT15" s="624"/>
      <c r="DU15" s="624"/>
      <c r="DV15" s="624"/>
      <c r="DW15" s="624"/>
      <c r="DX15" s="624"/>
      <c r="DY15" s="624"/>
      <c r="DZ15" s="624"/>
      <c r="EA15" s="624"/>
      <c r="EB15" s="624"/>
      <c r="EC15" s="633"/>
    </row>
    <row r="16" spans="2:143" ht="11.25" customHeight="1" x14ac:dyDescent="0.2">
      <c r="B16" s="620" t="s">
        <v>264</v>
      </c>
      <c r="C16" s="621"/>
      <c r="D16" s="621"/>
      <c r="E16" s="621"/>
      <c r="F16" s="621"/>
      <c r="G16" s="621"/>
      <c r="H16" s="621"/>
      <c r="I16" s="621"/>
      <c r="J16" s="621"/>
      <c r="K16" s="621"/>
      <c r="L16" s="621"/>
      <c r="M16" s="621"/>
      <c r="N16" s="621"/>
      <c r="O16" s="621"/>
      <c r="P16" s="621"/>
      <c r="Q16" s="622"/>
      <c r="R16" s="623">
        <v>59512</v>
      </c>
      <c r="S16" s="624"/>
      <c r="T16" s="624"/>
      <c r="U16" s="624"/>
      <c r="V16" s="624"/>
      <c r="W16" s="624"/>
      <c r="X16" s="624"/>
      <c r="Y16" s="625"/>
      <c r="Z16" s="626">
        <v>0.1</v>
      </c>
      <c r="AA16" s="626"/>
      <c r="AB16" s="626"/>
      <c r="AC16" s="626"/>
      <c r="AD16" s="627">
        <v>59512</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238</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26612</v>
      </c>
      <c r="CS16" s="624"/>
      <c r="CT16" s="624"/>
      <c r="CU16" s="624"/>
      <c r="CV16" s="624"/>
      <c r="CW16" s="624"/>
      <c r="CX16" s="624"/>
      <c r="CY16" s="625"/>
      <c r="CZ16" s="626">
        <v>0</v>
      </c>
      <c r="DA16" s="626"/>
      <c r="DB16" s="626"/>
      <c r="DC16" s="626"/>
      <c r="DD16" s="632" t="s">
        <v>131</v>
      </c>
      <c r="DE16" s="624"/>
      <c r="DF16" s="624"/>
      <c r="DG16" s="624"/>
      <c r="DH16" s="624"/>
      <c r="DI16" s="624"/>
      <c r="DJ16" s="624"/>
      <c r="DK16" s="624"/>
      <c r="DL16" s="624"/>
      <c r="DM16" s="624"/>
      <c r="DN16" s="624"/>
      <c r="DO16" s="624"/>
      <c r="DP16" s="625"/>
      <c r="DQ16" s="632">
        <v>10281</v>
      </c>
      <c r="DR16" s="624"/>
      <c r="DS16" s="624"/>
      <c r="DT16" s="624"/>
      <c r="DU16" s="624"/>
      <c r="DV16" s="624"/>
      <c r="DW16" s="624"/>
      <c r="DX16" s="624"/>
      <c r="DY16" s="624"/>
      <c r="DZ16" s="624"/>
      <c r="EA16" s="624"/>
      <c r="EB16" s="624"/>
      <c r="EC16" s="633"/>
    </row>
    <row r="17" spans="2:133" ht="11.25" customHeight="1" x14ac:dyDescent="0.2">
      <c r="B17" s="620" t="s">
        <v>267</v>
      </c>
      <c r="C17" s="621"/>
      <c r="D17" s="621"/>
      <c r="E17" s="621"/>
      <c r="F17" s="621"/>
      <c r="G17" s="621"/>
      <c r="H17" s="621"/>
      <c r="I17" s="621"/>
      <c r="J17" s="621"/>
      <c r="K17" s="621"/>
      <c r="L17" s="621"/>
      <c r="M17" s="621"/>
      <c r="N17" s="621"/>
      <c r="O17" s="621"/>
      <c r="P17" s="621"/>
      <c r="Q17" s="622"/>
      <c r="R17" s="623">
        <v>316105</v>
      </c>
      <c r="S17" s="624"/>
      <c r="T17" s="624"/>
      <c r="U17" s="624"/>
      <c r="V17" s="624"/>
      <c r="W17" s="624"/>
      <c r="X17" s="624"/>
      <c r="Y17" s="625"/>
      <c r="Z17" s="626">
        <v>0.5</v>
      </c>
      <c r="AA17" s="626"/>
      <c r="AB17" s="626"/>
      <c r="AC17" s="626"/>
      <c r="AD17" s="627">
        <v>316105</v>
      </c>
      <c r="AE17" s="627"/>
      <c r="AF17" s="627"/>
      <c r="AG17" s="627"/>
      <c r="AH17" s="627"/>
      <c r="AI17" s="627"/>
      <c r="AJ17" s="627"/>
      <c r="AK17" s="627"/>
      <c r="AL17" s="628">
        <v>1</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139</v>
      </c>
      <c r="BH17" s="624"/>
      <c r="BI17" s="624"/>
      <c r="BJ17" s="624"/>
      <c r="BK17" s="624"/>
      <c r="BL17" s="624"/>
      <c r="BM17" s="624"/>
      <c r="BN17" s="625"/>
      <c r="BO17" s="626" t="s">
        <v>238</v>
      </c>
      <c r="BP17" s="626"/>
      <c r="BQ17" s="626"/>
      <c r="BR17" s="626"/>
      <c r="BS17" s="627" t="s">
        <v>238</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6617398</v>
      </c>
      <c r="CS17" s="624"/>
      <c r="CT17" s="624"/>
      <c r="CU17" s="624"/>
      <c r="CV17" s="624"/>
      <c r="CW17" s="624"/>
      <c r="CX17" s="624"/>
      <c r="CY17" s="625"/>
      <c r="CZ17" s="626">
        <v>11.1</v>
      </c>
      <c r="DA17" s="626"/>
      <c r="DB17" s="626"/>
      <c r="DC17" s="626"/>
      <c r="DD17" s="632" t="s">
        <v>238</v>
      </c>
      <c r="DE17" s="624"/>
      <c r="DF17" s="624"/>
      <c r="DG17" s="624"/>
      <c r="DH17" s="624"/>
      <c r="DI17" s="624"/>
      <c r="DJ17" s="624"/>
      <c r="DK17" s="624"/>
      <c r="DL17" s="624"/>
      <c r="DM17" s="624"/>
      <c r="DN17" s="624"/>
      <c r="DO17" s="624"/>
      <c r="DP17" s="625"/>
      <c r="DQ17" s="632">
        <v>5890394</v>
      </c>
      <c r="DR17" s="624"/>
      <c r="DS17" s="624"/>
      <c r="DT17" s="624"/>
      <c r="DU17" s="624"/>
      <c r="DV17" s="624"/>
      <c r="DW17" s="624"/>
      <c r="DX17" s="624"/>
      <c r="DY17" s="624"/>
      <c r="DZ17" s="624"/>
      <c r="EA17" s="624"/>
      <c r="EB17" s="624"/>
      <c r="EC17" s="633"/>
    </row>
    <row r="18" spans="2:133" ht="11.25" customHeight="1" x14ac:dyDescent="0.2">
      <c r="B18" s="620" t="s">
        <v>270</v>
      </c>
      <c r="C18" s="621"/>
      <c r="D18" s="621"/>
      <c r="E18" s="621"/>
      <c r="F18" s="621"/>
      <c r="G18" s="621"/>
      <c r="H18" s="621"/>
      <c r="I18" s="621"/>
      <c r="J18" s="621"/>
      <c r="K18" s="621"/>
      <c r="L18" s="621"/>
      <c r="M18" s="621"/>
      <c r="N18" s="621"/>
      <c r="O18" s="621"/>
      <c r="P18" s="621"/>
      <c r="Q18" s="622"/>
      <c r="R18" s="623">
        <v>169574</v>
      </c>
      <c r="S18" s="624"/>
      <c r="T18" s="624"/>
      <c r="U18" s="624"/>
      <c r="V18" s="624"/>
      <c r="W18" s="624"/>
      <c r="X18" s="624"/>
      <c r="Y18" s="625"/>
      <c r="Z18" s="626">
        <v>0.3</v>
      </c>
      <c r="AA18" s="626"/>
      <c r="AB18" s="626"/>
      <c r="AC18" s="626"/>
      <c r="AD18" s="627">
        <v>169574</v>
      </c>
      <c r="AE18" s="627"/>
      <c r="AF18" s="627"/>
      <c r="AG18" s="627"/>
      <c r="AH18" s="627"/>
      <c r="AI18" s="627"/>
      <c r="AJ18" s="627"/>
      <c r="AK18" s="627"/>
      <c r="AL18" s="628">
        <v>0.5</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238</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238</v>
      </c>
      <c r="DA18" s="626"/>
      <c r="DB18" s="626"/>
      <c r="DC18" s="626"/>
      <c r="DD18" s="632" t="s">
        <v>238</v>
      </c>
      <c r="DE18" s="624"/>
      <c r="DF18" s="624"/>
      <c r="DG18" s="624"/>
      <c r="DH18" s="624"/>
      <c r="DI18" s="624"/>
      <c r="DJ18" s="624"/>
      <c r="DK18" s="624"/>
      <c r="DL18" s="624"/>
      <c r="DM18" s="624"/>
      <c r="DN18" s="624"/>
      <c r="DO18" s="624"/>
      <c r="DP18" s="625"/>
      <c r="DQ18" s="632" t="s">
        <v>139</v>
      </c>
      <c r="DR18" s="624"/>
      <c r="DS18" s="624"/>
      <c r="DT18" s="624"/>
      <c r="DU18" s="624"/>
      <c r="DV18" s="624"/>
      <c r="DW18" s="624"/>
      <c r="DX18" s="624"/>
      <c r="DY18" s="624"/>
      <c r="DZ18" s="624"/>
      <c r="EA18" s="624"/>
      <c r="EB18" s="624"/>
      <c r="EC18" s="633"/>
    </row>
    <row r="19" spans="2:133" ht="11.25" customHeight="1" x14ac:dyDescent="0.2">
      <c r="B19" s="620" t="s">
        <v>273</v>
      </c>
      <c r="C19" s="621"/>
      <c r="D19" s="621"/>
      <c r="E19" s="621"/>
      <c r="F19" s="621"/>
      <c r="G19" s="621"/>
      <c r="H19" s="621"/>
      <c r="I19" s="621"/>
      <c r="J19" s="621"/>
      <c r="K19" s="621"/>
      <c r="L19" s="621"/>
      <c r="M19" s="621"/>
      <c r="N19" s="621"/>
      <c r="O19" s="621"/>
      <c r="P19" s="621"/>
      <c r="Q19" s="622"/>
      <c r="R19" s="623">
        <v>141999</v>
      </c>
      <c r="S19" s="624"/>
      <c r="T19" s="624"/>
      <c r="U19" s="624"/>
      <c r="V19" s="624"/>
      <c r="W19" s="624"/>
      <c r="X19" s="624"/>
      <c r="Y19" s="625"/>
      <c r="Z19" s="626">
        <v>0.2</v>
      </c>
      <c r="AA19" s="626"/>
      <c r="AB19" s="626"/>
      <c r="AC19" s="626"/>
      <c r="AD19" s="627">
        <v>141999</v>
      </c>
      <c r="AE19" s="627"/>
      <c r="AF19" s="627"/>
      <c r="AG19" s="627"/>
      <c r="AH19" s="627"/>
      <c r="AI19" s="627"/>
      <c r="AJ19" s="627"/>
      <c r="AK19" s="627"/>
      <c r="AL19" s="628">
        <v>0.4</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1144831</v>
      </c>
      <c r="BH19" s="624"/>
      <c r="BI19" s="624"/>
      <c r="BJ19" s="624"/>
      <c r="BK19" s="624"/>
      <c r="BL19" s="624"/>
      <c r="BM19" s="624"/>
      <c r="BN19" s="625"/>
      <c r="BO19" s="626">
        <v>4.9000000000000004</v>
      </c>
      <c r="BP19" s="626"/>
      <c r="BQ19" s="626"/>
      <c r="BR19" s="626"/>
      <c r="BS19" s="627" t="s">
        <v>131</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238</v>
      </c>
      <c r="CS19" s="624"/>
      <c r="CT19" s="624"/>
      <c r="CU19" s="624"/>
      <c r="CV19" s="624"/>
      <c r="CW19" s="624"/>
      <c r="CX19" s="624"/>
      <c r="CY19" s="625"/>
      <c r="CZ19" s="626" t="s">
        <v>238</v>
      </c>
      <c r="DA19" s="626"/>
      <c r="DB19" s="626"/>
      <c r="DC19" s="626"/>
      <c r="DD19" s="632" t="s">
        <v>238</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2">
      <c r="B20" s="636" t="s">
        <v>276</v>
      </c>
      <c r="C20" s="637"/>
      <c r="D20" s="637"/>
      <c r="E20" s="637"/>
      <c r="F20" s="637"/>
      <c r="G20" s="637"/>
      <c r="H20" s="637"/>
      <c r="I20" s="637"/>
      <c r="J20" s="637"/>
      <c r="K20" s="637"/>
      <c r="L20" s="637"/>
      <c r="M20" s="637"/>
      <c r="N20" s="637"/>
      <c r="O20" s="637"/>
      <c r="P20" s="637"/>
      <c r="Q20" s="638"/>
      <c r="R20" s="623">
        <v>27575</v>
      </c>
      <c r="S20" s="624"/>
      <c r="T20" s="624"/>
      <c r="U20" s="624"/>
      <c r="V20" s="624"/>
      <c r="W20" s="624"/>
      <c r="X20" s="624"/>
      <c r="Y20" s="625"/>
      <c r="Z20" s="626">
        <v>0</v>
      </c>
      <c r="AA20" s="626"/>
      <c r="AB20" s="626"/>
      <c r="AC20" s="626"/>
      <c r="AD20" s="627">
        <v>27575</v>
      </c>
      <c r="AE20" s="627"/>
      <c r="AF20" s="627"/>
      <c r="AG20" s="627"/>
      <c r="AH20" s="627"/>
      <c r="AI20" s="627"/>
      <c r="AJ20" s="627"/>
      <c r="AK20" s="627"/>
      <c r="AL20" s="628">
        <v>0.1</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1144831</v>
      </c>
      <c r="BH20" s="624"/>
      <c r="BI20" s="624"/>
      <c r="BJ20" s="624"/>
      <c r="BK20" s="624"/>
      <c r="BL20" s="624"/>
      <c r="BM20" s="624"/>
      <c r="BN20" s="625"/>
      <c r="BO20" s="626">
        <v>4.9000000000000004</v>
      </c>
      <c r="BP20" s="626"/>
      <c r="BQ20" s="626"/>
      <c r="BR20" s="626"/>
      <c r="BS20" s="627" t="s">
        <v>238</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59695754</v>
      </c>
      <c r="CS20" s="624"/>
      <c r="CT20" s="624"/>
      <c r="CU20" s="624"/>
      <c r="CV20" s="624"/>
      <c r="CW20" s="624"/>
      <c r="CX20" s="624"/>
      <c r="CY20" s="625"/>
      <c r="CZ20" s="626">
        <v>100</v>
      </c>
      <c r="DA20" s="626"/>
      <c r="DB20" s="626"/>
      <c r="DC20" s="626"/>
      <c r="DD20" s="632">
        <v>4826331</v>
      </c>
      <c r="DE20" s="624"/>
      <c r="DF20" s="624"/>
      <c r="DG20" s="624"/>
      <c r="DH20" s="624"/>
      <c r="DI20" s="624"/>
      <c r="DJ20" s="624"/>
      <c r="DK20" s="624"/>
      <c r="DL20" s="624"/>
      <c r="DM20" s="624"/>
      <c r="DN20" s="624"/>
      <c r="DO20" s="624"/>
      <c r="DP20" s="625"/>
      <c r="DQ20" s="632">
        <v>37915474</v>
      </c>
      <c r="DR20" s="624"/>
      <c r="DS20" s="624"/>
      <c r="DT20" s="624"/>
      <c r="DU20" s="624"/>
      <c r="DV20" s="624"/>
      <c r="DW20" s="624"/>
      <c r="DX20" s="624"/>
      <c r="DY20" s="624"/>
      <c r="DZ20" s="624"/>
      <c r="EA20" s="624"/>
      <c r="EB20" s="624"/>
      <c r="EC20" s="633"/>
    </row>
    <row r="21" spans="2:133" ht="11.25" customHeight="1" x14ac:dyDescent="0.2">
      <c r="B21" s="620" t="s">
        <v>279</v>
      </c>
      <c r="C21" s="621"/>
      <c r="D21" s="621"/>
      <c r="E21" s="621"/>
      <c r="F21" s="621"/>
      <c r="G21" s="621"/>
      <c r="H21" s="621"/>
      <c r="I21" s="621"/>
      <c r="J21" s="621"/>
      <c r="K21" s="621"/>
      <c r="L21" s="621"/>
      <c r="M21" s="621"/>
      <c r="N21" s="621"/>
      <c r="O21" s="621"/>
      <c r="P21" s="621"/>
      <c r="Q21" s="622"/>
      <c r="R21" s="623">
        <v>6194443</v>
      </c>
      <c r="S21" s="624"/>
      <c r="T21" s="624"/>
      <c r="U21" s="624"/>
      <c r="V21" s="624"/>
      <c r="W21" s="624"/>
      <c r="X21" s="624"/>
      <c r="Y21" s="625"/>
      <c r="Z21" s="626">
        <v>9.6999999999999993</v>
      </c>
      <c r="AA21" s="626"/>
      <c r="AB21" s="626"/>
      <c r="AC21" s="626"/>
      <c r="AD21" s="627">
        <v>5362995</v>
      </c>
      <c r="AE21" s="627"/>
      <c r="AF21" s="627"/>
      <c r="AG21" s="627"/>
      <c r="AH21" s="627"/>
      <c r="AI21" s="627"/>
      <c r="AJ21" s="627"/>
      <c r="AK21" s="627"/>
      <c r="AL21" s="628">
        <v>16.5</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70476</v>
      </c>
      <c r="BH21" s="624"/>
      <c r="BI21" s="624"/>
      <c r="BJ21" s="624"/>
      <c r="BK21" s="624"/>
      <c r="BL21" s="624"/>
      <c r="BM21" s="624"/>
      <c r="BN21" s="625"/>
      <c r="BO21" s="626">
        <v>0.3</v>
      </c>
      <c r="BP21" s="626"/>
      <c r="BQ21" s="626"/>
      <c r="BR21" s="626"/>
      <c r="BS21" s="627" t="s">
        <v>238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281</v>
      </c>
      <c r="C22" s="621"/>
      <c r="D22" s="621"/>
      <c r="E22" s="621"/>
      <c r="F22" s="621"/>
      <c r="G22" s="621"/>
      <c r="H22" s="621"/>
      <c r="I22" s="621"/>
      <c r="J22" s="621"/>
      <c r="K22" s="621"/>
      <c r="L22" s="621"/>
      <c r="M22" s="621"/>
      <c r="N22" s="621"/>
      <c r="O22" s="621"/>
      <c r="P22" s="621"/>
      <c r="Q22" s="622"/>
      <c r="R22" s="623">
        <v>5362995</v>
      </c>
      <c r="S22" s="624"/>
      <c r="T22" s="624"/>
      <c r="U22" s="624"/>
      <c r="V22" s="624"/>
      <c r="W22" s="624"/>
      <c r="X22" s="624"/>
      <c r="Y22" s="625"/>
      <c r="Z22" s="626">
        <v>8.4</v>
      </c>
      <c r="AA22" s="626"/>
      <c r="AB22" s="626"/>
      <c r="AC22" s="626"/>
      <c r="AD22" s="627">
        <v>5362995</v>
      </c>
      <c r="AE22" s="627"/>
      <c r="AF22" s="627"/>
      <c r="AG22" s="627"/>
      <c r="AH22" s="627"/>
      <c r="AI22" s="627"/>
      <c r="AJ22" s="627"/>
      <c r="AK22" s="627"/>
      <c r="AL22" s="628">
        <v>16.5</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284</v>
      </c>
      <c r="C23" s="621"/>
      <c r="D23" s="621"/>
      <c r="E23" s="621"/>
      <c r="F23" s="621"/>
      <c r="G23" s="621"/>
      <c r="H23" s="621"/>
      <c r="I23" s="621"/>
      <c r="J23" s="621"/>
      <c r="K23" s="621"/>
      <c r="L23" s="621"/>
      <c r="M23" s="621"/>
      <c r="N23" s="621"/>
      <c r="O23" s="621"/>
      <c r="P23" s="621"/>
      <c r="Q23" s="622"/>
      <c r="R23" s="623">
        <v>831448</v>
      </c>
      <c r="S23" s="624"/>
      <c r="T23" s="624"/>
      <c r="U23" s="624"/>
      <c r="V23" s="624"/>
      <c r="W23" s="624"/>
      <c r="X23" s="624"/>
      <c r="Y23" s="625"/>
      <c r="Z23" s="626">
        <v>1.3</v>
      </c>
      <c r="AA23" s="626"/>
      <c r="AB23" s="626"/>
      <c r="AC23" s="626"/>
      <c r="AD23" s="627" t="s">
        <v>139</v>
      </c>
      <c r="AE23" s="627"/>
      <c r="AF23" s="627"/>
      <c r="AG23" s="627"/>
      <c r="AH23" s="627"/>
      <c r="AI23" s="627"/>
      <c r="AJ23" s="627"/>
      <c r="AK23" s="627"/>
      <c r="AL23" s="628" t="s">
        <v>238</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v>1074355</v>
      </c>
      <c r="BH23" s="624"/>
      <c r="BI23" s="624"/>
      <c r="BJ23" s="624"/>
      <c r="BK23" s="624"/>
      <c r="BL23" s="624"/>
      <c r="BM23" s="624"/>
      <c r="BN23" s="625"/>
      <c r="BO23" s="626">
        <v>4.5999999999999996</v>
      </c>
      <c r="BP23" s="626"/>
      <c r="BQ23" s="626"/>
      <c r="BR23" s="626"/>
      <c r="BS23" s="627" t="s">
        <v>139</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2">
      <c r="B24" s="620" t="s">
        <v>291</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131</v>
      </c>
      <c r="AA24" s="626"/>
      <c r="AB24" s="626"/>
      <c r="AC24" s="626"/>
      <c r="AD24" s="627" t="s">
        <v>238</v>
      </c>
      <c r="AE24" s="627"/>
      <c r="AF24" s="627"/>
      <c r="AG24" s="627"/>
      <c r="AH24" s="627"/>
      <c r="AI24" s="627"/>
      <c r="AJ24" s="627"/>
      <c r="AK24" s="627"/>
      <c r="AL24" s="628" t="s">
        <v>131</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238</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29002421</v>
      </c>
      <c r="CS24" s="613"/>
      <c r="CT24" s="613"/>
      <c r="CU24" s="613"/>
      <c r="CV24" s="613"/>
      <c r="CW24" s="613"/>
      <c r="CX24" s="613"/>
      <c r="CY24" s="614"/>
      <c r="CZ24" s="617">
        <v>48.6</v>
      </c>
      <c r="DA24" s="618"/>
      <c r="DB24" s="618"/>
      <c r="DC24" s="634"/>
      <c r="DD24" s="658">
        <v>17878095</v>
      </c>
      <c r="DE24" s="613"/>
      <c r="DF24" s="613"/>
      <c r="DG24" s="613"/>
      <c r="DH24" s="613"/>
      <c r="DI24" s="613"/>
      <c r="DJ24" s="613"/>
      <c r="DK24" s="614"/>
      <c r="DL24" s="658">
        <v>17539187</v>
      </c>
      <c r="DM24" s="613"/>
      <c r="DN24" s="613"/>
      <c r="DO24" s="613"/>
      <c r="DP24" s="613"/>
      <c r="DQ24" s="613"/>
      <c r="DR24" s="613"/>
      <c r="DS24" s="613"/>
      <c r="DT24" s="613"/>
      <c r="DU24" s="613"/>
      <c r="DV24" s="614"/>
      <c r="DW24" s="617">
        <v>52.8</v>
      </c>
      <c r="DX24" s="618"/>
      <c r="DY24" s="618"/>
      <c r="DZ24" s="618"/>
      <c r="EA24" s="618"/>
      <c r="EB24" s="618"/>
      <c r="EC24" s="619"/>
    </row>
    <row r="25" spans="2:133" ht="11.25" customHeight="1" x14ac:dyDescent="0.2">
      <c r="B25" s="620" t="s">
        <v>294</v>
      </c>
      <c r="C25" s="621"/>
      <c r="D25" s="621"/>
      <c r="E25" s="621"/>
      <c r="F25" s="621"/>
      <c r="G25" s="621"/>
      <c r="H25" s="621"/>
      <c r="I25" s="621"/>
      <c r="J25" s="621"/>
      <c r="K25" s="621"/>
      <c r="L25" s="621"/>
      <c r="M25" s="621"/>
      <c r="N25" s="621"/>
      <c r="O25" s="621"/>
      <c r="P25" s="621"/>
      <c r="Q25" s="622"/>
      <c r="R25" s="623">
        <v>34236746</v>
      </c>
      <c r="S25" s="624"/>
      <c r="T25" s="624"/>
      <c r="U25" s="624"/>
      <c r="V25" s="624"/>
      <c r="W25" s="624"/>
      <c r="X25" s="624"/>
      <c r="Y25" s="625"/>
      <c r="Z25" s="626">
        <v>53.9</v>
      </c>
      <c r="AA25" s="626"/>
      <c r="AB25" s="626"/>
      <c r="AC25" s="626"/>
      <c r="AD25" s="627">
        <v>32330943</v>
      </c>
      <c r="AE25" s="627"/>
      <c r="AF25" s="627"/>
      <c r="AG25" s="627"/>
      <c r="AH25" s="627"/>
      <c r="AI25" s="627"/>
      <c r="AJ25" s="627"/>
      <c r="AK25" s="627"/>
      <c r="AL25" s="628">
        <v>99.5</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139</v>
      </c>
      <c r="BP25" s="626"/>
      <c r="BQ25" s="626"/>
      <c r="BR25" s="626"/>
      <c r="BS25" s="627" t="s">
        <v>131</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9718522</v>
      </c>
      <c r="CS25" s="655"/>
      <c r="CT25" s="655"/>
      <c r="CU25" s="655"/>
      <c r="CV25" s="655"/>
      <c r="CW25" s="655"/>
      <c r="CX25" s="655"/>
      <c r="CY25" s="656"/>
      <c r="CZ25" s="628">
        <v>16.3</v>
      </c>
      <c r="DA25" s="653"/>
      <c r="DB25" s="653"/>
      <c r="DC25" s="657"/>
      <c r="DD25" s="632">
        <v>8313400</v>
      </c>
      <c r="DE25" s="655"/>
      <c r="DF25" s="655"/>
      <c r="DG25" s="655"/>
      <c r="DH25" s="655"/>
      <c r="DI25" s="655"/>
      <c r="DJ25" s="655"/>
      <c r="DK25" s="656"/>
      <c r="DL25" s="632">
        <v>8200512</v>
      </c>
      <c r="DM25" s="655"/>
      <c r="DN25" s="655"/>
      <c r="DO25" s="655"/>
      <c r="DP25" s="655"/>
      <c r="DQ25" s="655"/>
      <c r="DR25" s="655"/>
      <c r="DS25" s="655"/>
      <c r="DT25" s="655"/>
      <c r="DU25" s="655"/>
      <c r="DV25" s="656"/>
      <c r="DW25" s="628">
        <v>24.7</v>
      </c>
      <c r="DX25" s="653"/>
      <c r="DY25" s="653"/>
      <c r="DZ25" s="653"/>
      <c r="EA25" s="653"/>
      <c r="EB25" s="653"/>
      <c r="EC25" s="654"/>
    </row>
    <row r="26" spans="2:133" ht="11.25" customHeight="1" x14ac:dyDescent="0.2">
      <c r="B26" s="620" t="s">
        <v>297</v>
      </c>
      <c r="C26" s="621"/>
      <c r="D26" s="621"/>
      <c r="E26" s="621"/>
      <c r="F26" s="621"/>
      <c r="G26" s="621"/>
      <c r="H26" s="621"/>
      <c r="I26" s="621"/>
      <c r="J26" s="621"/>
      <c r="K26" s="621"/>
      <c r="L26" s="621"/>
      <c r="M26" s="621"/>
      <c r="N26" s="621"/>
      <c r="O26" s="621"/>
      <c r="P26" s="621"/>
      <c r="Q26" s="622"/>
      <c r="R26" s="623">
        <v>13623</v>
      </c>
      <c r="S26" s="624"/>
      <c r="T26" s="624"/>
      <c r="U26" s="624"/>
      <c r="V26" s="624"/>
      <c r="W26" s="624"/>
      <c r="X26" s="624"/>
      <c r="Y26" s="625"/>
      <c r="Z26" s="626">
        <v>0</v>
      </c>
      <c r="AA26" s="626"/>
      <c r="AB26" s="626"/>
      <c r="AC26" s="626"/>
      <c r="AD26" s="627">
        <v>13623</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238</v>
      </c>
      <c r="BH26" s="624"/>
      <c r="BI26" s="624"/>
      <c r="BJ26" s="624"/>
      <c r="BK26" s="624"/>
      <c r="BL26" s="624"/>
      <c r="BM26" s="624"/>
      <c r="BN26" s="625"/>
      <c r="BO26" s="626" t="s">
        <v>131</v>
      </c>
      <c r="BP26" s="626"/>
      <c r="BQ26" s="626"/>
      <c r="BR26" s="626"/>
      <c r="BS26" s="627" t="s">
        <v>131</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6530144</v>
      </c>
      <c r="CS26" s="624"/>
      <c r="CT26" s="624"/>
      <c r="CU26" s="624"/>
      <c r="CV26" s="624"/>
      <c r="CW26" s="624"/>
      <c r="CX26" s="624"/>
      <c r="CY26" s="625"/>
      <c r="CZ26" s="628">
        <v>10.9</v>
      </c>
      <c r="DA26" s="653"/>
      <c r="DB26" s="653"/>
      <c r="DC26" s="657"/>
      <c r="DD26" s="632">
        <v>5125022</v>
      </c>
      <c r="DE26" s="624"/>
      <c r="DF26" s="624"/>
      <c r="DG26" s="624"/>
      <c r="DH26" s="624"/>
      <c r="DI26" s="624"/>
      <c r="DJ26" s="624"/>
      <c r="DK26" s="625"/>
      <c r="DL26" s="632" t="s">
        <v>238</v>
      </c>
      <c r="DM26" s="624"/>
      <c r="DN26" s="624"/>
      <c r="DO26" s="624"/>
      <c r="DP26" s="624"/>
      <c r="DQ26" s="624"/>
      <c r="DR26" s="624"/>
      <c r="DS26" s="624"/>
      <c r="DT26" s="624"/>
      <c r="DU26" s="624"/>
      <c r="DV26" s="625"/>
      <c r="DW26" s="628" t="s">
        <v>131</v>
      </c>
      <c r="DX26" s="653"/>
      <c r="DY26" s="653"/>
      <c r="DZ26" s="653"/>
      <c r="EA26" s="653"/>
      <c r="EB26" s="653"/>
      <c r="EC26" s="654"/>
    </row>
    <row r="27" spans="2:133" ht="11.25" customHeight="1" x14ac:dyDescent="0.2">
      <c r="B27" s="620" t="s">
        <v>300</v>
      </c>
      <c r="C27" s="621"/>
      <c r="D27" s="621"/>
      <c r="E27" s="621"/>
      <c r="F27" s="621"/>
      <c r="G27" s="621"/>
      <c r="H27" s="621"/>
      <c r="I27" s="621"/>
      <c r="J27" s="621"/>
      <c r="K27" s="621"/>
      <c r="L27" s="621"/>
      <c r="M27" s="621"/>
      <c r="N27" s="621"/>
      <c r="O27" s="621"/>
      <c r="P27" s="621"/>
      <c r="Q27" s="622"/>
      <c r="R27" s="623">
        <v>1413734</v>
      </c>
      <c r="S27" s="624"/>
      <c r="T27" s="624"/>
      <c r="U27" s="624"/>
      <c r="V27" s="624"/>
      <c r="W27" s="624"/>
      <c r="X27" s="624"/>
      <c r="Y27" s="625"/>
      <c r="Z27" s="626">
        <v>2.2000000000000002</v>
      </c>
      <c r="AA27" s="626"/>
      <c r="AB27" s="626"/>
      <c r="AC27" s="626"/>
      <c r="AD27" s="627" t="s">
        <v>131</v>
      </c>
      <c r="AE27" s="627"/>
      <c r="AF27" s="627"/>
      <c r="AG27" s="627"/>
      <c r="AH27" s="627"/>
      <c r="AI27" s="627"/>
      <c r="AJ27" s="627"/>
      <c r="AK27" s="627"/>
      <c r="AL27" s="628" t="s">
        <v>131</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23263338</v>
      </c>
      <c r="BH27" s="624"/>
      <c r="BI27" s="624"/>
      <c r="BJ27" s="624"/>
      <c r="BK27" s="624"/>
      <c r="BL27" s="624"/>
      <c r="BM27" s="624"/>
      <c r="BN27" s="625"/>
      <c r="BO27" s="626">
        <v>100</v>
      </c>
      <c r="BP27" s="626"/>
      <c r="BQ27" s="626"/>
      <c r="BR27" s="626"/>
      <c r="BS27" s="627" t="s">
        <v>131</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12666501</v>
      </c>
      <c r="CS27" s="655"/>
      <c r="CT27" s="655"/>
      <c r="CU27" s="655"/>
      <c r="CV27" s="655"/>
      <c r="CW27" s="655"/>
      <c r="CX27" s="655"/>
      <c r="CY27" s="656"/>
      <c r="CZ27" s="628">
        <v>21.2</v>
      </c>
      <c r="DA27" s="653"/>
      <c r="DB27" s="653"/>
      <c r="DC27" s="657"/>
      <c r="DD27" s="632">
        <v>3674301</v>
      </c>
      <c r="DE27" s="655"/>
      <c r="DF27" s="655"/>
      <c r="DG27" s="655"/>
      <c r="DH27" s="655"/>
      <c r="DI27" s="655"/>
      <c r="DJ27" s="655"/>
      <c r="DK27" s="656"/>
      <c r="DL27" s="632">
        <v>3448281</v>
      </c>
      <c r="DM27" s="655"/>
      <c r="DN27" s="655"/>
      <c r="DO27" s="655"/>
      <c r="DP27" s="655"/>
      <c r="DQ27" s="655"/>
      <c r="DR27" s="655"/>
      <c r="DS27" s="655"/>
      <c r="DT27" s="655"/>
      <c r="DU27" s="655"/>
      <c r="DV27" s="656"/>
      <c r="DW27" s="628">
        <v>10.4</v>
      </c>
      <c r="DX27" s="653"/>
      <c r="DY27" s="653"/>
      <c r="DZ27" s="653"/>
      <c r="EA27" s="653"/>
      <c r="EB27" s="653"/>
      <c r="EC27" s="654"/>
    </row>
    <row r="28" spans="2:133" ht="11.25" customHeight="1" x14ac:dyDescent="0.2">
      <c r="B28" s="620" t="s">
        <v>303</v>
      </c>
      <c r="C28" s="621"/>
      <c r="D28" s="621"/>
      <c r="E28" s="621"/>
      <c r="F28" s="621"/>
      <c r="G28" s="621"/>
      <c r="H28" s="621"/>
      <c r="I28" s="621"/>
      <c r="J28" s="621"/>
      <c r="K28" s="621"/>
      <c r="L28" s="621"/>
      <c r="M28" s="621"/>
      <c r="N28" s="621"/>
      <c r="O28" s="621"/>
      <c r="P28" s="621"/>
      <c r="Q28" s="622"/>
      <c r="R28" s="623">
        <v>613303</v>
      </c>
      <c r="S28" s="624"/>
      <c r="T28" s="624"/>
      <c r="U28" s="624"/>
      <c r="V28" s="624"/>
      <c r="W28" s="624"/>
      <c r="X28" s="624"/>
      <c r="Y28" s="625"/>
      <c r="Z28" s="626">
        <v>1</v>
      </c>
      <c r="AA28" s="626"/>
      <c r="AB28" s="626"/>
      <c r="AC28" s="626"/>
      <c r="AD28" s="627">
        <v>128545</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6617398</v>
      </c>
      <c r="CS28" s="624"/>
      <c r="CT28" s="624"/>
      <c r="CU28" s="624"/>
      <c r="CV28" s="624"/>
      <c r="CW28" s="624"/>
      <c r="CX28" s="624"/>
      <c r="CY28" s="625"/>
      <c r="CZ28" s="628">
        <v>11.1</v>
      </c>
      <c r="DA28" s="653"/>
      <c r="DB28" s="653"/>
      <c r="DC28" s="657"/>
      <c r="DD28" s="632">
        <v>5890394</v>
      </c>
      <c r="DE28" s="624"/>
      <c r="DF28" s="624"/>
      <c r="DG28" s="624"/>
      <c r="DH28" s="624"/>
      <c r="DI28" s="624"/>
      <c r="DJ28" s="624"/>
      <c r="DK28" s="625"/>
      <c r="DL28" s="632">
        <v>5890394</v>
      </c>
      <c r="DM28" s="624"/>
      <c r="DN28" s="624"/>
      <c r="DO28" s="624"/>
      <c r="DP28" s="624"/>
      <c r="DQ28" s="624"/>
      <c r="DR28" s="624"/>
      <c r="DS28" s="624"/>
      <c r="DT28" s="624"/>
      <c r="DU28" s="624"/>
      <c r="DV28" s="625"/>
      <c r="DW28" s="628">
        <v>17.7</v>
      </c>
      <c r="DX28" s="653"/>
      <c r="DY28" s="653"/>
      <c r="DZ28" s="653"/>
      <c r="EA28" s="653"/>
      <c r="EB28" s="653"/>
      <c r="EC28" s="654"/>
    </row>
    <row r="29" spans="2:133" ht="11.25" customHeight="1" x14ac:dyDescent="0.2">
      <c r="B29" s="620" t="s">
        <v>305</v>
      </c>
      <c r="C29" s="621"/>
      <c r="D29" s="621"/>
      <c r="E29" s="621"/>
      <c r="F29" s="621"/>
      <c r="G29" s="621"/>
      <c r="H29" s="621"/>
      <c r="I29" s="621"/>
      <c r="J29" s="621"/>
      <c r="K29" s="621"/>
      <c r="L29" s="621"/>
      <c r="M29" s="621"/>
      <c r="N29" s="621"/>
      <c r="O29" s="621"/>
      <c r="P29" s="621"/>
      <c r="Q29" s="622"/>
      <c r="R29" s="623">
        <v>245941</v>
      </c>
      <c r="S29" s="624"/>
      <c r="T29" s="624"/>
      <c r="U29" s="624"/>
      <c r="V29" s="624"/>
      <c r="W29" s="624"/>
      <c r="X29" s="624"/>
      <c r="Y29" s="625"/>
      <c r="Z29" s="626">
        <v>0.4</v>
      </c>
      <c r="AA29" s="626"/>
      <c r="AB29" s="626"/>
      <c r="AC29" s="626"/>
      <c r="AD29" s="627" t="s">
        <v>238</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306</v>
      </c>
      <c r="CE29" s="660"/>
      <c r="CF29" s="620" t="s">
        <v>307</v>
      </c>
      <c r="CG29" s="621"/>
      <c r="CH29" s="621"/>
      <c r="CI29" s="621"/>
      <c r="CJ29" s="621"/>
      <c r="CK29" s="621"/>
      <c r="CL29" s="621"/>
      <c r="CM29" s="621"/>
      <c r="CN29" s="621"/>
      <c r="CO29" s="621"/>
      <c r="CP29" s="621"/>
      <c r="CQ29" s="622"/>
      <c r="CR29" s="623">
        <v>6617398</v>
      </c>
      <c r="CS29" s="655"/>
      <c r="CT29" s="655"/>
      <c r="CU29" s="655"/>
      <c r="CV29" s="655"/>
      <c r="CW29" s="655"/>
      <c r="CX29" s="655"/>
      <c r="CY29" s="656"/>
      <c r="CZ29" s="628">
        <v>11.1</v>
      </c>
      <c r="DA29" s="653"/>
      <c r="DB29" s="653"/>
      <c r="DC29" s="657"/>
      <c r="DD29" s="632">
        <v>5890394</v>
      </c>
      <c r="DE29" s="655"/>
      <c r="DF29" s="655"/>
      <c r="DG29" s="655"/>
      <c r="DH29" s="655"/>
      <c r="DI29" s="655"/>
      <c r="DJ29" s="655"/>
      <c r="DK29" s="656"/>
      <c r="DL29" s="632">
        <v>5890394</v>
      </c>
      <c r="DM29" s="655"/>
      <c r="DN29" s="655"/>
      <c r="DO29" s="655"/>
      <c r="DP29" s="655"/>
      <c r="DQ29" s="655"/>
      <c r="DR29" s="655"/>
      <c r="DS29" s="655"/>
      <c r="DT29" s="655"/>
      <c r="DU29" s="655"/>
      <c r="DV29" s="656"/>
      <c r="DW29" s="628">
        <v>17.7</v>
      </c>
      <c r="DX29" s="653"/>
      <c r="DY29" s="653"/>
      <c r="DZ29" s="653"/>
      <c r="EA29" s="653"/>
      <c r="EB29" s="653"/>
      <c r="EC29" s="654"/>
    </row>
    <row r="30" spans="2:133" ht="11.25" customHeight="1" x14ac:dyDescent="0.2">
      <c r="B30" s="620" t="s">
        <v>308</v>
      </c>
      <c r="C30" s="621"/>
      <c r="D30" s="621"/>
      <c r="E30" s="621"/>
      <c r="F30" s="621"/>
      <c r="G30" s="621"/>
      <c r="H30" s="621"/>
      <c r="I30" s="621"/>
      <c r="J30" s="621"/>
      <c r="K30" s="621"/>
      <c r="L30" s="621"/>
      <c r="M30" s="621"/>
      <c r="N30" s="621"/>
      <c r="O30" s="621"/>
      <c r="P30" s="621"/>
      <c r="Q30" s="622"/>
      <c r="R30" s="623">
        <v>10501282</v>
      </c>
      <c r="S30" s="624"/>
      <c r="T30" s="624"/>
      <c r="U30" s="624"/>
      <c r="V30" s="624"/>
      <c r="W30" s="624"/>
      <c r="X30" s="624"/>
      <c r="Y30" s="625"/>
      <c r="Z30" s="626">
        <v>16.5</v>
      </c>
      <c r="AA30" s="626"/>
      <c r="AB30" s="626"/>
      <c r="AC30" s="626"/>
      <c r="AD30" s="627" t="s">
        <v>238</v>
      </c>
      <c r="AE30" s="627"/>
      <c r="AF30" s="627"/>
      <c r="AG30" s="627"/>
      <c r="AH30" s="627"/>
      <c r="AI30" s="627"/>
      <c r="AJ30" s="627"/>
      <c r="AK30" s="627"/>
      <c r="AL30" s="628" t="s">
        <v>238</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6365260</v>
      </c>
      <c r="CS30" s="624"/>
      <c r="CT30" s="624"/>
      <c r="CU30" s="624"/>
      <c r="CV30" s="624"/>
      <c r="CW30" s="624"/>
      <c r="CX30" s="624"/>
      <c r="CY30" s="625"/>
      <c r="CZ30" s="628">
        <v>10.7</v>
      </c>
      <c r="DA30" s="653"/>
      <c r="DB30" s="653"/>
      <c r="DC30" s="657"/>
      <c r="DD30" s="632">
        <v>5715392</v>
      </c>
      <c r="DE30" s="624"/>
      <c r="DF30" s="624"/>
      <c r="DG30" s="624"/>
      <c r="DH30" s="624"/>
      <c r="DI30" s="624"/>
      <c r="DJ30" s="624"/>
      <c r="DK30" s="625"/>
      <c r="DL30" s="632">
        <v>5715392</v>
      </c>
      <c r="DM30" s="624"/>
      <c r="DN30" s="624"/>
      <c r="DO30" s="624"/>
      <c r="DP30" s="624"/>
      <c r="DQ30" s="624"/>
      <c r="DR30" s="624"/>
      <c r="DS30" s="624"/>
      <c r="DT30" s="624"/>
      <c r="DU30" s="624"/>
      <c r="DV30" s="625"/>
      <c r="DW30" s="628">
        <v>17.2</v>
      </c>
      <c r="DX30" s="653"/>
      <c r="DY30" s="653"/>
      <c r="DZ30" s="653"/>
      <c r="EA30" s="653"/>
      <c r="EB30" s="653"/>
      <c r="EC30" s="654"/>
    </row>
    <row r="31" spans="2:133" ht="11.25" customHeight="1" x14ac:dyDescent="0.2">
      <c r="B31" s="636" t="s">
        <v>312</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131</v>
      </c>
      <c r="AA31" s="626"/>
      <c r="AB31" s="626"/>
      <c r="AC31" s="626"/>
      <c r="AD31" s="627" t="s">
        <v>131</v>
      </c>
      <c r="AE31" s="627"/>
      <c r="AF31" s="627"/>
      <c r="AG31" s="627"/>
      <c r="AH31" s="627"/>
      <c r="AI31" s="627"/>
      <c r="AJ31" s="627"/>
      <c r="AK31" s="627"/>
      <c r="AL31" s="628" t="s">
        <v>131</v>
      </c>
      <c r="AM31" s="629"/>
      <c r="AN31" s="629"/>
      <c r="AO31" s="630"/>
      <c r="AP31" s="669" t="s">
        <v>313</v>
      </c>
      <c r="AQ31" s="670"/>
      <c r="AR31" s="670"/>
      <c r="AS31" s="670"/>
      <c r="AT31" s="675" t="s">
        <v>314</v>
      </c>
      <c r="AU31" s="218"/>
      <c r="AV31" s="218"/>
      <c r="AW31" s="218"/>
      <c r="AX31" s="609" t="s">
        <v>188</v>
      </c>
      <c r="AY31" s="610"/>
      <c r="AZ31" s="610"/>
      <c r="BA31" s="610"/>
      <c r="BB31" s="610"/>
      <c r="BC31" s="610"/>
      <c r="BD31" s="610"/>
      <c r="BE31" s="610"/>
      <c r="BF31" s="611"/>
      <c r="BG31" s="679">
        <v>99.3</v>
      </c>
      <c r="BH31" s="667"/>
      <c r="BI31" s="667"/>
      <c r="BJ31" s="667"/>
      <c r="BK31" s="667"/>
      <c r="BL31" s="667"/>
      <c r="BM31" s="618">
        <v>97.6</v>
      </c>
      <c r="BN31" s="667"/>
      <c r="BO31" s="667"/>
      <c r="BP31" s="667"/>
      <c r="BQ31" s="668"/>
      <c r="BR31" s="679">
        <v>99.2</v>
      </c>
      <c r="BS31" s="667"/>
      <c r="BT31" s="667"/>
      <c r="BU31" s="667"/>
      <c r="BV31" s="667"/>
      <c r="BW31" s="667"/>
      <c r="BX31" s="618">
        <v>97.2</v>
      </c>
      <c r="BY31" s="667"/>
      <c r="BZ31" s="667"/>
      <c r="CA31" s="667"/>
      <c r="CB31" s="668"/>
      <c r="CD31" s="661"/>
      <c r="CE31" s="662"/>
      <c r="CF31" s="620" t="s">
        <v>315</v>
      </c>
      <c r="CG31" s="621"/>
      <c r="CH31" s="621"/>
      <c r="CI31" s="621"/>
      <c r="CJ31" s="621"/>
      <c r="CK31" s="621"/>
      <c r="CL31" s="621"/>
      <c r="CM31" s="621"/>
      <c r="CN31" s="621"/>
      <c r="CO31" s="621"/>
      <c r="CP31" s="621"/>
      <c r="CQ31" s="622"/>
      <c r="CR31" s="623">
        <v>252138</v>
      </c>
      <c r="CS31" s="655"/>
      <c r="CT31" s="655"/>
      <c r="CU31" s="655"/>
      <c r="CV31" s="655"/>
      <c r="CW31" s="655"/>
      <c r="CX31" s="655"/>
      <c r="CY31" s="656"/>
      <c r="CZ31" s="628">
        <v>0.4</v>
      </c>
      <c r="DA31" s="653"/>
      <c r="DB31" s="653"/>
      <c r="DC31" s="657"/>
      <c r="DD31" s="632">
        <v>175002</v>
      </c>
      <c r="DE31" s="655"/>
      <c r="DF31" s="655"/>
      <c r="DG31" s="655"/>
      <c r="DH31" s="655"/>
      <c r="DI31" s="655"/>
      <c r="DJ31" s="655"/>
      <c r="DK31" s="656"/>
      <c r="DL31" s="632">
        <v>175002</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2">
      <c r="B32" s="620" t="s">
        <v>316</v>
      </c>
      <c r="C32" s="621"/>
      <c r="D32" s="621"/>
      <c r="E32" s="621"/>
      <c r="F32" s="621"/>
      <c r="G32" s="621"/>
      <c r="H32" s="621"/>
      <c r="I32" s="621"/>
      <c r="J32" s="621"/>
      <c r="K32" s="621"/>
      <c r="L32" s="621"/>
      <c r="M32" s="621"/>
      <c r="N32" s="621"/>
      <c r="O32" s="621"/>
      <c r="P32" s="621"/>
      <c r="Q32" s="622"/>
      <c r="R32" s="623">
        <v>3753439</v>
      </c>
      <c r="S32" s="624"/>
      <c r="T32" s="624"/>
      <c r="U32" s="624"/>
      <c r="V32" s="624"/>
      <c r="W32" s="624"/>
      <c r="X32" s="624"/>
      <c r="Y32" s="625"/>
      <c r="Z32" s="626">
        <v>5.9</v>
      </c>
      <c r="AA32" s="626"/>
      <c r="AB32" s="626"/>
      <c r="AC32" s="626"/>
      <c r="AD32" s="627" t="s">
        <v>131</v>
      </c>
      <c r="AE32" s="627"/>
      <c r="AF32" s="627"/>
      <c r="AG32" s="627"/>
      <c r="AH32" s="627"/>
      <c r="AI32" s="627"/>
      <c r="AJ32" s="627"/>
      <c r="AK32" s="627"/>
      <c r="AL32" s="628" t="s">
        <v>238</v>
      </c>
      <c r="AM32" s="629"/>
      <c r="AN32" s="629"/>
      <c r="AO32" s="630"/>
      <c r="AP32" s="671"/>
      <c r="AQ32" s="672"/>
      <c r="AR32" s="672"/>
      <c r="AS32" s="672"/>
      <c r="AT32" s="676"/>
      <c r="AU32" s="214" t="s">
        <v>317</v>
      </c>
      <c r="AX32" s="620" t="s">
        <v>318</v>
      </c>
      <c r="AY32" s="621"/>
      <c r="AZ32" s="621"/>
      <c r="BA32" s="621"/>
      <c r="BB32" s="621"/>
      <c r="BC32" s="621"/>
      <c r="BD32" s="621"/>
      <c r="BE32" s="621"/>
      <c r="BF32" s="622"/>
      <c r="BG32" s="680">
        <v>99.2</v>
      </c>
      <c r="BH32" s="655"/>
      <c r="BI32" s="655"/>
      <c r="BJ32" s="655"/>
      <c r="BK32" s="655"/>
      <c r="BL32" s="655"/>
      <c r="BM32" s="629">
        <v>97.2</v>
      </c>
      <c r="BN32" s="655"/>
      <c r="BO32" s="655"/>
      <c r="BP32" s="655"/>
      <c r="BQ32" s="678"/>
      <c r="BR32" s="680">
        <v>99.2</v>
      </c>
      <c r="BS32" s="655"/>
      <c r="BT32" s="655"/>
      <c r="BU32" s="655"/>
      <c r="BV32" s="655"/>
      <c r="BW32" s="655"/>
      <c r="BX32" s="629">
        <v>96.7</v>
      </c>
      <c r="BY32" s="655"/>
      <c r="BZ32" s="655"/>
      <c r="CA32" s="655"/>
      <c r="CB32" s="678"/>
      <c r="CD32" s="663"/>
      <c r="CE32" s="664"/>
      <c r="CF32" s="620" t="s">
        <v>319</v>
      </c>
      <c r="CG32" s="621"/>
      <c r="CH32" s="621"/>
      <c r="CI32" s="621"/>
      <c r="CJ32" s="621"/>
      <c r="CK32" s="621"/>
      <c r="CL32" s="621"/>
      <c r="CM32" s="621"/>
      <c r="CN32" s="621"/>
      <c r="CO32" s="621"/>
      <c r="CP32" s="621"/>
      <c r="CQ32" s="622"/>
      <c r="CR32" s="623" t="s">
        <v>131</v>
      </c>
      <c r="CS32" s="624"/>
      <c r="CT32" s="624"/>
      <c r="CU32" s="624"/>
      <c r="CV32" s="624"/>
      <c r="CW32" s="624"/>
      <c r="CX32" s="624"/>
      <c r="CY32" s="625"/>
      <c r="CZ32" s="628" t="s">
        <v>238</v>
      </c>
      <c r="DA32" s="653"/>
      <c r="DB32" s="653"/>
      <c r="DC32" s="657"/>
      <c r="DD32" s="632" t="s">
        <v>238</v>
      </c>
      <c r="DE32" s="624"/>
      <c r="DF32" s="624"/>
      <c r="DG32" s="624"/>
      <c r="DH32" s="624"/>
      <c r="DI32" s="624"/>
      <c r="DJ32" s="624"/>
      <c r="DK32" s="625"/>
      <c r="DL32" s="632" t="s">
        <v>238</v>
      </c>
      <c r="DM32" s="624"/>
      <c r="DN32" s="624"/>
      <c r="DO32" s="624"/>
      <c r="DP32" s="624"/>
      <c r="DQ32" s="624"/>
      <c r="DR32" s="624"/>
      <c r="DS32" s="624"/>
      <c r="DT32" s="624"/>
      <c r="DU32" s="624"/>
      <c r="DV32" s="625"/>
      <c r="DW32" s="628" t="s">
        <v>238</v>
      </c>
      <c r="DX32" s="653"/>
      <c r="DY32" s="653"/>
      <c r="DZ32" s="653"/>
      <c r="EA32" s="653"/>
      <c r="EB32" s="653"/>
      <c r="EC32" s="654"/>
    </row>
    <row r="33" spans="2:133" ht="11.25" customHeight="1" x14ac:dyDescent="0.2">
      <c r="B33" s="620" t="s">
        <v>320</v>
      </c>
      <c r="C33" s="621"/>
      <c r="D33" s="621"/>
      <c r="E33" s="621"/>
      <c r="F33" s="621"/>
      <c r="G33" s="621"/>
      <c r="H33" s="621"/>
      <c r="I33" s="621"/>
      <c r="J33" s="621"/>
      <c r="K33" s="621"/>
      <c r="L33" s="621"/>
      <c r="M33" s="621"/>
      <c r="N33" s="621"/>
      <c r="O33" s="621"/>
      <c r="P33" s="621"/>
      <c r="Q33" s="622"/>
      <c r="R33" s="623">
        <v>133628</v>
      </c>
      <c r="S33" s="624"/>
      <c r="T33" s="624"/>
      <c r="U33" s="624"/>
      <c r="V33" s="624"/>
      <c r="W33" s="624"/>
      <c r="X33" s="624"/>
      <c r="Y33" s="625"/>
      <c r="Z33" s="626">
        <v>0.2</v>
      </c>
      <c r="AA33" s="626"/>
      <c r="AB33" s="626"/>
      <c r="AC33" s="626"/>
      <c r="AD33" s="627">
        <v>13420</v>
      </c>
      <c r="AE33" s="627"/>
      <c r="AF33" s="627"/>
      <c r="AG33" s="627"/>
      <c r="AH33" s="627"/>
      <c r="AI33" s="627"/>
      <c r="AJ33" s="627"/>
      <c r="AK33" s="627"/>
      <c r="AL33" s="628">
        <v>0</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99.3</v>
      </c>
      <c r="BH33" s="682"/>
      <c r="BI33" s="682"/>
      <c r="BJ33" s="682"/>
      <c r="BK33" s="682"/>
      <c r="BL33" s="682"/>
      <c r="BM33" s="683">
        <v>97.8</v>
      </c>
      <c r="BN33" s="682"/>
      <c r="BO33" s="682"/>
      <c r="BP33" s="682"/>
      <c r="BQ33" s="684"/>
      <c r="BR33" s="681">
        <v>99.2</v>
      </c>
      <c r="BS33" s="682"/>
      <c r="BT33" s="682"/>
      <c r="BU33" s="682"/>
      <c r="BV33" s="682"/>
      <c r="BW33" s="682"/>
      <c r="BX33" s="683">
        <v>97.5</v>
      </c>
      <c r="BY33" s="682"/>
      <c r="BZ33" s="682"/>
      <c r="CA33" s="682"/>
      <c r="CB33" s="684"/>
      <c r="CD33" s="620" t="s">
        <v>322</v>
      </c>
      <c r="CE33" s="621"/>
      <c r="CF33" s="621"/>
      <c r="CG33" s="621"/>
      <c r="CH33" s="621"/>
      <c r="CI33" s="621"/>
      <c r="CJ33" s="621"/>
      <c r="CK33" s="621"/>
      <c r="CL33" s="621"/>
      <c r="CM33" s="621"/>
      <c r="CN33" s="621"/>
      <c r="CO33" s="621"/>
      <c r="CP33" s="621"/>
      <c r="CQ33" s="622"/>
      <c r="CR33" s="623">
        <v>25840390</v>
      </c>
      <c r="CS33" s="655"/>
      <c r="CT33" s="655"/>
      <c r="CU33" s="655"/>
      <c r="CV33" s="655"/>
      <c r="CW33" s="655"/>
      <c r="CX33" s="655"/>
      <c r="CY33" s="656"/>
      <c r="CZ33" s="628">
        <v>43.3</v>
      </c>
      <c r="DA33" s="653"/>
      <c r="DB33" s="653"/>
      <c r="DC33" s="657"/>
      <c r="DD33" s="632">
        <v>18997027</v>
      </c>
      <c r="DE33" s="655"/>
      <c r="DF33" s="655"/>
      <c r="DG33" s="655"/>
      <c r="DH33" s="655"/>
      <c r="DI33" s="655"/>
      <c r="DJ33" s="655"/>
      <c r="DK33" s="656"/>
      <c r="DL33" s="632">
        <v>12239009</v>
      </c>
      <c r="DM33" s="655"/>
      <c r="DN33" s="655"/>
      <c r="DO33" s="655"/>
      <c r="DP33" s="655"/>
      <c r="DQ33" s="655"/>
      <c r="DR33" s="655"/>
      <c r="DS33" s="655"/>
      <c r="DT33" s="655"/>
      <c r="DU33" s="655"/>
      <c r="DV33" s="656"/>
      <c r="DW33" s="628">
        <v>36.799999999999997</v>
      </c>
      <c r="DX33" s="653"/>
      <c r="DY33" s="653"/>
      <c r="DZ33" s="653"/>
      <c r="EA33" s="653"/>
      <c r="EB33" s="653"/>
      <c r="EC33" s="654"/>
    </row>
    <row r="34" spans="2:133" ht="11.25" customHeight="1" x14ac:dyDescent="0.2">
      <c r="B34" s="620" t="s">
        <v>323</v>
      </c>
      <c r="C34" s="621"/>
      <c r="D34" s="621"/>
      <c r="E34" s="621"/>
      <c r="F34" s="621"/>
      <c r="G34" s="621"/>
      <c r="H34" s="621"/>
      <c r="I34" s="621"/>
      <c r="J34" s="621"/>
      <c r="K34" s="621"/>
      <c r="L34" s="621"/>
      <c r="M34" s="621"/>
      <c r="N34" s="621"/>
      <c r="O34" s="621"/>
      <c r="P34" s="621"/>
      <c r="Q34" s="622"/>
      <c r="R34" s="623">
        <v>491935</v>
      </c>
      <c r="S34" s="624"/>
      <c r="T34" s="624"/>
      <c r="U34" s="624"/>
      <c r="V34" s="624"/>
      <c r="W34" s="624"/>
      <c r="X34" s="624"/>
      <c r="Y34" s="625"/>
      <c r="Z34" s="626">
        <v>0.8</v>
      </c>
      <c r="AA34" s="626"/>
      <c r="AB34" s="626"/>
      <c r="AC34" s="626"/>
      <c r="AD34" s="627" t="s">
        <v>238</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8619812</v>
      </c>
      <c r="CS34" s="624"/>
      <c r="CT34" s="624"/>
      <c r="CU34" s="624"/>
      <c r="CV34" s="624"/>
      <c r="CW34" s="624"/>
      <c r="CX34" s="624"/>
      <c r="CY34" s="625"/>
      <c r="CZ34" s="628">
        <v>14.4</v>
      </c>
      <c r="DA34" s="653"/>
      <c r="DB34" s="653"/>
      <c r="DC34" s="657"/>
      <c r="DD34" s="632">
        <v>6097829</v>
      </c>
      <c r="DE34" s="624"/>
      <c r="DF34" s="624"/>
      <c r="DG34" s="624"/>
      <c r="DH34" s="624"/>
      <c r="DI34" s="624"/>
      <c r="DJ34" s="624"/>
      <c r="DK34" s="625"/>
      <c r="DL34" s="632">
        <v>4600814</v>
      </c>
      <c r="DM34" s="624"/>
      <c r="DN34" s="624"/>
      <c r="DO34" s="624"/>
      <c r="DP34" s="624"/>
      <c r="DQ34" s="624"/>
      <c r="DR34" s="624"/>
      <c r="DS34" s="624"/>
      <c r="DT34" s="624"/>
      <c r="DU34" s="624"/>
      <c r="DV34" s="625"/>
      <c r="DW34" s="628">
        <v>13.8</v>
      </c>
      <c r="DX34" s="653"/>
      <c r="DY34" s="653"/>
      <c r="DZ34" s="653"/>
      <c r="EA34" s="653"/>
      <c r="EB34" s="653"/>
      <c r="EC34" s="654"/>
    </row>
    <row r="35" spans="2:133" ht="11.25" customHeight="1" x14ac:dyDescent="0.2">
      <c r="B35" s="620" t="s">
        <v>325</v>
      </c>
      <c r="C35" s="621"/>
      <c r="D35" s="621"/>
      <c r="E35" s="621"/>
      <c r="F35" s="621"/>
      <c r="G35" s="621"/>
      <c r="H35" s="621"/>
      <c r="I35" s="621"/>
      <c r="J35" s="621"/>
      <c r="K35" s="621"/>
      <c r="L35" s="621"/>
      <c r="M35" s="621"/>
      <c r="N35" s="621"/>
      <c r="O35" s="621"/>
      <c r="P35" s="621"/>
      <c r="Q35" s="622"/>
      <c r="R35" s="623">
        <v>3112054</v>
      </c>
      <c r="S35" s="624"/>
      <c r="T35" s="624"/>
      <c r="U35" s="624"/>
      <c r="V35" s="624"/>
      <c r="W35" s="624"/>
      <c r="X35" s="624"/>
      <c r="Y35" s="625"/>
      <c r="Z35" s="626">
        <v>4.9000000000000004</v>
      </c>
      <c r="AA35" s="626"/>
      <c r="AB35" s="626"/>
      <c r="AC35" s="626"/>
      <c r="AD35" s="627" t="s">
        <v>238</v>
      </c>
      <c r="AE35" s="627"/>
      <c r="AF35" s="627"/>
      <c r="AG35" s="627"/>
      <c r="AH35" s="627"/>
      <c r="AI35" s="627"/>
      <c r="AJ35" s="627"/>
      <c r="AK35" s="627"/>
      <c r="AL35" s="628" t="s">
        <v>238</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500538</v>
      </c>
      <c r="CS35" s="655"/>
      <c r="CT35" s="655"/>
      <c r="CU35" s="655"/>
      <c r="CV35" s="655"/>
      <c r="CW35" s="655"/>
      <c r="CX35" s="655"/>
      <c r="CY35" s="656"/>
      <c r="CZ35" s="628">
        <v>0.8</v>
      </c>
      <c r="DA35" s="653"/>
      <c r="DB35" s="653"/>
      <c r="DC35" s="657"/>
      <c r="DD35" s="632">
        <v>366938</v>
      </c>
      <c r="DE35" s="655"/>
      <c r="DF35" s="655"/>
      <c r="DG35" s="655"/>
      <c r="DH35" s="655"/>
      <c r="DI35" s="655"/>
      <c r="DJ35" s="655"/>
      <c r="DK35" s="656"/>
      <c r="DL35" s="632">
        <v>219042</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2">
      <c r="B36" s="620" t="s">
        <v>329</v>
      </c>
      <c r="C36" s="621"/>
      <c r="D36" s="621"/>
      <c r="E36" s="621"/>
      <c r="F36" s="621"/>
      <c r="G36" s="621"/>
      <c r="H36" s="621"/>
      <c r="I36" s="621"/>
      <c r="J36" s="621"/>
      <c r="K36" s="621"/>
      <c r="L36" s="621"/>
      <c r="M36" s="621"/>
      <c r="N36" s="621"/>
      <c r="O36" s="621"/>
      <c r="P36" s="621"/>
      <c r="Q36" s="622"/>
      <c r="R36" s="623">
        <v>3573473</v>
      </c>
      <c r="S36" s="624"/>
      <c r="T36" s="624"/>
      <c r="U36" s="624"/>
      <c r="V36" s="624"/>
      <c r="W36" s="624"/>
      <c r="X36" s="624"/>
      <c r="Y36" s="625"/>
      <c r="Z36" s="626">
        <v>5.6</v>
      </c>
      <c r="AA36" s="626"/>
      <c r="AB36" s="626"/>
      <c r="AC36" s="626"/>
      <c r="AD36" s="627" t="s">
        <v>238</v>
      </c>
      <c r="AE36" s="627"/>
      <c r="AF36" s="627"/>
      <c r="AG36" s="627"/>
      <c r="AH36" s="627"/>
      <c r="AI36" s="627"/>
      <c r="AJ36" s="627"/>
      <c r="AK36" s="627"/>
      <c r="AL36" s="628" t="s">
        <v>238</v>
      </c>
      <c r="AM36" s="629"/>
      <c r="AN36" s="629"/>
      <c r="AO36" s="630"/>
      <c r="AP36" s="222"/>
      <c r="AQ36" s="689" t="s">
        <v>330</v>
      </c>
      <c r="AR36" s="690"/>
      <c r="AS36" s="690"/>
      <c r="AT36" s="690"/>
      <c r="AU36" s="690"/>
      <c r="AV36" s="690"/>
      <c r="AW36" s="690"/>
      <c r="AX36" s="690"/>
      <c r="AY36" s="691"/>
      <c r="AZ36" s="612">
        <v>5972643</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715924</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7154522</v>
      </c>
      <c r="CS36" s="624"/>
      <c r="CT36" s="624"/>
      <c r="CU36" s="624"/>
      <c r="CV36" s="624"/>
      <c r="CW36" s="624"/>
      <c r="CX36" s="624"/>
      <c r="CY36" s="625"/>
      <c r="CZ36" s="628">
        <v>12</v>
      </c>
      <c r="DA36" s="653"/>
      <c r="DB36" s="653"/>
      <c r="DC36" s="657"/>
      <c r="DD36" s="632">
        <v>5603099</v>
      </c>
      <c r="DE36" s="624"/>
      <c r="DF36" s="624"/>
      <c r="DG36" s="624"/>
      <c r="DH36" s="624"/>
      <c r="DI36" s="624"/>
      <c r="DJ36" s="624"/>
      <c r="DK36" s="625"/>
      <c r="DL36" s="632">
        <v>4006263</v>
      </c>
      <c r="DM36" s="624"/>
      <c r="DN36" s="624"/>
      <c r="DO36" s="624"/>
      <c r="DP36" s="624"/>
      <c r="DQ36" s="624"/>
      <c r="DR36" s="624"/>
      <c r="DS36" s="624"/>
      <c r="DT36" s="624"/>
      <c r="DU36" s="624"/>
      <c r="DV36" s="625"/>
      <c r="DW36" s="628">
        <v>12.1</v>
      </c>
      <c r="DX36" s="653"/>
      <c r="DY36" s="653"/>
      <c r="DZ36" s="653"/>
      <c r="EA36" s="653"/>
      <c r="EB36" s="653"/>
      <c r="EC36" s="654"/>
    </row>
    <row r="37" spans="2:133" ht="11.25" customHeight="1" x14ac:dyDescent="0.2">
      <c r="B37" s="620" t="s">
        <v>333</v>
      </c>
      <c r="C37" s="621"/>
      <c r="D37" s="621"/>
      <c r="E37" s="621"/>
      <c r="F37" s="621"/>
      <c r="G37" s="621"/>
      <c r="H37" s="621"/>
      <c r="I37" s="621"/>
      <c r="J37" s="621"/>
      <c r="K37" s="621"/>
      <c r="L37" s="621"/>
      <c r="M37" s="621"/>
      <c r="N37" s="621"/>
      <c r="O37" s="621"/>
      <c r="P37" s="621"/>
      <c r="Q37" s="622"/>
      <c r="R37" s="623">
        <v>1409907</v>
      </c>
      <c r="S37" s="624"/>
      <c r="T37" s="624"/>
      <c r="U37" s="624"/>
      <c r="V37" s="624"/>
      <c r="W37" s="624"/>
      <c r="X37" s="624"/>
      <c r="Y37" s="625"/>
      <c r="Z37" s="626">
        <v>2.2000000000000002</v>
      </c>
      <c r="AA37" s="626"/>
      <c r="AB37" s="626"/>
      <c r="AC37" s="626"/>
      <c r="AD37" s="627">
        <v>262</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1837693</v>
      </c>
      <c r="BA37" s="624"/>
      <c r="BB37" s="624"/>
      <c r="BC37" s="624"/>
      <c r="BD37" s="655"/>
      <c r="BE37" s="655"/>
      <c r="BF37" s="678"/>
      <c r="BG37" s="620" t="s">
        <v>335</v>
      </c>
      <c r="BH37" s="621"/>
      <c r="BI37" s="621"/>
      <c r="BJ37" s="621"/>
      <c r="BK37" s="621"/>
      <c r="BL37" s="621"/>
      <c r="BM37" s="621"/>
      <c r="BN37" s="621"/>
      <c r="BO37" s="621"/>
      <c r="BP37" s="621"/>
      <c r="BQ37" s="621"/>
      <c r="BR37" s="621"/>
      <c r="BS37" s="621"/>
      <c r="BT37" s="621"/>
      <c r="BU37" s="622"/>
      <c r="BV37" s="623">
        <v>675090</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1215550</v>
      </c>
      <c r="CS37" s="655"/>
      <c r="CT37" s="655"/>
      <c r="CU37" s="655"/>
      <c r="CV37" s="655"/>
      <c r="CW37" s="655"/>
      <c r="CX37" s="655"/>
      <c r="CY37" s="656"/>
      <c r="CZ37" s="628">
        <v>2</v>
      </c>
      <c r="DA37" s="653"/>
      <c r="DB37" s="653"/>
      <c r="DC37" s="657"/>
      <c r="DD37" s="632">
        <v>1215550</v>
      </c>
      <c r="DE37" s="655"/>
      <c r="DF37" s="655"/>
      <c r="DG37" s="655"/>
      <c r="DH37" s="655"/>
      <c r="DI37" s="655"/>
      <c r="DJ37" s="655"/>
      <c r="DK37" s="656"/>
      <c r="DL37" s="632">
        <v>948757</v>
      </c>
      <c r="DM37" s="655"/>
      <c r="DN37" s="655"/>
      <c r="DO37" s="655"/>
      <c r="DP37" s="655"/>
      <c r="DQ37" s="655"/>
      <c r="DR37" s="655"/>
      <c r="DS37" s="655"/>
      <c r="DT37" s="655"/>
      <c r="DU37" s="655"/>
      <c r="DV37" s="656"/>
      <c r="DW37" s="628">
        <v>2.9</v>
      </c>
      <c r="DX37" s="653"/>
      <c r="DY37" s="653"/>
      <c r="DZ37" s="653"/>
      <c r="EA37" s="653"/>
      <c r="EB37" s="653"/>
      <c r="EC37" s="654"/>
    </row>
    <row r="38" spans="2:133" ht="11.25" customHeight="1" x14ac:dyDescent="0.2">
      <c r="B38" s="620" t="s">
        <v>337</v>
      </c>
      <c r="C38" s="621"/>
      <c r="D38" s="621"/>
      <c r="E38" s="621"/>
      <c r="F38" s="621"/>
      <c r="G38" s="621"/>
      <c r="H38" s="621"/>
      <c r="I38" s="621"/>
      <c r="J38" s="621"/>
      <c r="K38" s="621"/>
      <c r="L38" s="621"/>
      <c r="M38" s="621"/>
      <c r="N38" s="621"/>
      <c r="O38" s="621"/>
      <c r="P38" s="621"/>
      <c r="Q38" s="622"/>
      <c r="R38" s="623">
        <v>4035000</v>
      </c>
      <c r="S38" s="624"/>
      <c r="T38" s="624"/>
      <c r="U38" s="624"/>
      <c r="V38" s="624"/>
      <c r="W38" s="624"/>
      <c r="X38" s="624"/>
      <c r="Y38" s="625"/>
      <c r="Z38" s="626">
        <v>6.4</v>
      </c>
      <c r="AA38" s="626"/>
      <c r="AB38" s="626"/>
      <c r="AC38" s="626"/>
      <c r="AD38" s="627" t="s">
        <v>131</v>
      </c>
      <c r="AE38" s="627"/>
      <c r="AF38" s="627"/>
      <c r="AG38" s="627"/>
      <c r="AH38" s="627"/>
      <c r="AI38" s="627"/>
      <c r="AJ38" s="627"/>
      <c r="AK38" s="627"/>
      <c r="AL38" s="628" t="s">
        <v>139</v>
      </c>
      <c r="AM38" s="629"/>
      <c r="AN38" s="629"/>
      <c r="AO38" s="630"/>
      <c r="AQ38" s="686" t="s">
        <v>338</v>
      </c>
      <c r="AR38" s="687"/>
      <c r="AS38" s="687"/>
      <c r="AT38" s="687"/>
      <c r="AU38" s="687"/>
      <c r="AV38" s="687"/>
      <c r="AW38" s="687"/>
      <c r="AX38" s="687"/>
      <c r="AY38" s="688"/>
      <c r="AZ38" s="623">
        <v>29836</v>
      </c>
      <c r="BA38" s="624"/>
      <c r="BB38" s="624"/>
      <c r="BC38" s="624"/>
      <c r="BD38" s="655"/>
      <c r="BE38" s="655"/>
      <c r="BF38" s="678"/>
      <c r="BG38" s="620" t="s">
        <v>339</v>
      </c>
      <c r="BH38" s="621"/>
      <c r="BI38" s="621"/>
      <c r="BJ38" s="621"/>
      <c r="BK38" s="621"/>
      <c r="BL38" s="621"/>
      <c r="BM38" s="621"/>
      <c r="BN38" s="621"/>
      <c r="BO38" s="621"/>
      <c r="BP38" s="621"/>
      <c r="BQ38" s="621"/>
      <c r="BR38" s="621"/>
      <c r="BS38" s="621"/>
      <c r="BT38" s="621"/>
      <c r="BU38" s="622"/>
      <c r="BV38" s="623">
        <v>15245</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4242807</v>
      </c>
      <c r="CS38" s="624"/>
      <c r="CT38" s="624"/>
      <c r="CU38" s="624"/>
      <c r="CV38" s="624"/>
      <c r="CW38" s="624"/>
      <c r="CX38" s="624"/>
      <c r="CY38" s="625"/>
      <c r="CZ38" s="628">
        <v>7.1</v>
      </c>
      <c r="DA38" s="653"/>
      <c r="DB38" s="653"/>
      <c r="DC38" s="657"/>
      <c r="DD38" s="632">
        <v>3471001</v>
      </c>
      <c r="DE38" s="624"/>
      <c r="DF38" s="624"/>
      <c r="DG38" s="624"/>
      <c r="DH38" s="624"/>
      <c r="DI38" s="624"/>
      <c r="DJ38" s="624"/>
      <c r="DK38" s="625"/>
      <c r="DL38" s="632">
        <v>3412890</v>
      </c>
      <c r="DM38" s="624"/>
      <c r="DN38" s="624"/>
      <c r="DO38" s="624"/>
      <c r="DP38" s="624"/>
      <c r="DQ38" s="624"/>
      <c r="DR38" s="624"/>
      <c r="DS38" s="624"/>
      <c r="DT38" s="624"/>
      <c r="DU38" s="624"/>
      <c r="DV38" s="625"/>
      <c r="DW38" s="628">
        <v>10.3</v>
      </c>
      <c r="DX38" s="653"/>
      <c r="DY38" s="653"/>
      <c r="DZ38" s="653"/>
      <c r="EA38" s="653"/>
      <c r="EB38" s="653"/>
      <c r="EC38" s="654"/>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238</v>
      </c>
      <c r="S39" s="624"/>
      <c r="T39" s="624"/>
      <c r="U39" s="624"/>
      <c r="V39" s="624"/>
      <c r="W39" s="624"/>
      <c r="X39" s="624"/>
      <c r="Y39" s="625"/>
      <c r="Z39" s="626" t="s">
        <v>238</v>
      </c>
      <c r="AA39" s="626"/>
      <c r="AB39" s="626"/>
      <c r="AC39" s="626"/>
      <c r="AD39" s="627" t="s">
        <v>238</v>
      </c>
      <c r="AE39" s="627"/>
      <c r="AF39" s="627"/>
      <c r="AG39" s="627"/>
      <c r="AH39" s="627"/>
      <c r="AI39" s="627"/>
      <c r="AJ39" s="627"/>
      <c r="AK39" s="627"/>
      <c r="AL39" s="628" t="s">
        <v>238</v>
      </c>
      <c r="AM39" s="629"/>
      <c r="AN39" s="629"/>
      <c r="AO39" s="630"/>
      <c r="AQ39" s="686" t="s">
        <v>342</v>
      </c>
      <c r="AR39" s="687"/>
      <c r="AS39" s="687"/>
      <c r="AT39" s="687"/>
      <c r="AU39" s="687"/>
      <c r="AV39" s="687"/>
      <c r="AW39" s="687"/>
      <c r="AX39" s="687"/>
      <c r="AY39" s="688"/>
      <c r="AZ39" s="623" t="s">
        <v>238</v>
      </c>
      <c r="BA39" s="624"/>
      <c r="BB39" s="624"/>
      <c r="BC39" s="624"/>
      <c r="BD39" s="655"/>
      <c r="BE39" s="655"/>
      <c r="BF39" s="678"/>
      <c r="BG39" s="620" t="s">
        <v>343</v>
      </c>
      <c r="BH39" s="621"/>
      <c r="BI39" s="621"/>
      <c r="BJ39" s="621"/>
      <c r="BK39" s="621"/>
      <c r="BL39" s="621"/>
      <c r="BM39" s="621"/>
      <c r="BN39" s="621"/>
      <c r="BO39" s="621"/>
      <c r="BP39" s="621"/>
      <c r="BQ39" s="621"/>
      <c r="BR39" s="621"/>
      <c r="BS39" s="621"/>
      <c r="BT39" s="621"/>
      <c r="BU39" s="622"/>
      <c r="BV39" s="623">
        <v>22952</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4885071</v>
      </c>
      <c r="CS39" s="655"/>
      <c r="CT39" s="655"/>
      <c r="CU39" s="655"/>
      <c r="CV39" s="655"/>
      <c r="CW39" s="655"/>
      <c r="CX39" s="655"/>
      <c r="CY39" s="656"/>
      <c r="CZ39" s="628">
        <v>8.1999999999999993</v>
      </c>
      <c r="DA39" s="653"/>
      <c r="DB39" s="653"/>
      <c r="DC39" s="657"/>
      <c r="DD39" s="632">
        <v>3455520</v>
      </c>
      <c r="DE39" s="655"/>
      <c r="DF39" s="655"/>
      <c r="DG39" s="655"/>
      <c r="DH39" s="655"/>
      <c r="DI39" s="655"/>
      <c r="DJ39" s="655"/>
      <c r="DK39" s="656"/>
      <c r="DL39" s="632" t="s">
        <v>238</v>
      </c>
      <c r="DM39" s="655"/>
      <c r="DN39" s="655"/>
      <c r="DO39" s="655"/>
      <c r="DP39" s="655"/>
      <c r="DQ39" s="655"/>
      <c r="DR39" s="655"/>
      <c r="DS39" s="655"/>
      <c r="DT39" s="655"/>
      <c r="DU39" s="655"/>
      <c r="DV39" s="656"/>
      <c r="DW39" s="628" t="s">
        <v>238</v>
      </c>
      <c r="DX39" s="653"/>
      <c r="DY39" s="653"/>
      <c r="DZ39" s="653"/>
      <c r="EA39" s="653"/>
      <c r="EB39" s="653"/>
      <c r="EC39" s="654"/>
    </row>
    <row r="40" spans="2:133" ht="11.25" customHeight="1" x14ac:dyDescent="0.2">
      <c r="B40" s="620" t="s">
        <v>345</v>
      </c>
      <c r="C40" s="621"/>
      <c r="D40" s="621"/>
      <c r="E40" s="621"/>
      <c r="F40" s="621"/>
      <c r="G40" s="621"/>
      <c r="H40" s="621"/>
      <c r="I40" s="621"/>
      <c r="J40" s="621"/>
      <c r="K40" s="621"/>
      <c r="L40" s="621"/>
      <c r="M40" s="621"/>
      <c r="N40" s="621"/>
      <c r="O40" s="621"/>
      <c r="P40" s="621"/>
      <c r="Q40" s="622"/>
      <c r="R40" s="623">
        <v>758500</v>
      </c>
      <c r="S40" s="624"/>
      <c r="T40" s="624"/>
      <c r="U40" s="624"/>
      <c r="V40" s="624"/>
      <c r="W40" s="624"/>
      <c r="X40" s="624"/>
      <c r="Y40" s="625"/>
      <c r="Z40" s="626">
        <v>1.2</v>
      </c>
      <c r="AA40" s="626"/>
      <c r="AB40" s="626"/>
      <c r="AC40" s="626"/>
      <c r="AD40" s="627" t="s">
        <v>139</v>
      </c>
      <c r="AE40" s="627"/>
      <c r="AF40" s="627"/>
      <c r="AG40" s="627"/>
      <c r="AH40" s="627"/>
      <c r="AI40" s="627"/>
      <c r="AJ40" s="627"/>
      <c r="AK40" s="627"/>
      <c r="AL40" s="628" t="s">
        <v>131</v>
      </c>
      <c r="AM40" s="629"/>
      <c r="AN40" s="629"/>
      <c r="AO40" s="630"/>
      <c r="AQ40" s="686" t="s">
        <v>346</v>
      </c>
      <c r="AR40" s="687"/>
      <c r="AS40" s="687"/>
      <c r="AT40" s="687"/>
      <c r="AU40" s="687"/>
      <c r="AV40" s="687"/>
      <c r="AW40" s="687"/>
      <c r="AX40" s="687"/>
      <c r="AY40" s="688"/>
      <c r="AZ40" s="623" t="s">
        <v>238</v>
      </c>
      <c r="BA40" s="624"/>
      <c r="BB40" s="624"/>
      <c r="BC40" s="624"/>
      <c r="BD40" s="655"/>
      <c r="BE40" s="655"/>
      <c r="BF40" s="678"/>
      <c r="BG40" s="671" t="s">
        <v>347</v>
      </c>
      <c r="BH40" s="672"/>
      <c r="BI40" s="672"/>
      <c r="BJ40" s="672"/>
      <c r="BK40" s="672"/>
      <c r="BL40" s="223"/>
      <c r="BM40" s="621" t="s">
        <v>348</v>
      </c>
      <c r="BN40" s="621"/>
      <c r="BO40" s="621"/>
      <c r="BP40" s="621"/>
      <c r="BQ40" s="621"/>
      <c r="BR40" s="621"/>
      <c r="BS40" s="621"/>
      <c r="BT40" s="621"/>
      <c r="BU40" s="622"/>
      <c r="BV40" s="623">
        <v>129</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437640</v>
      </c>
      <c r="CS40" s="624"/>
      <c r="CT40" s="624"/>
      <c r="CU40" s="624"/>
      <c r="CV40" s="624"/>
      <c r="CW40" s="624"/>
      <c r="CX40" s="624"/>
      <c r="CY40" s="625"/>
      <c r="CZ40" s="628">
        <v>0.7</v>
      </c>
      <c r="DA40" s="653"/>
      <c r="DB40" s="653"/>
      <c r="DC40" s="657"/>
      <c r="DD40" s="632">
        <v>2640</v>
      </c>
      <c r="DE40" s="624"/>
      <c r="DF40" s="624"/>
      <c r="DG40" s="624"/>
      <c r="DH40" s="624"/>
      <c r="DI40" s="624"/>
      <c r="DJ40" s="624"/>
      <c r="DK40" s="625"/>
      <c r="DL40" s="632" t="s">
        <v>139</v>
      </c>
      <c r="DM40" s="624"/>
      <c r="DN40" s="624"/>
      <c r="DO40" s="624"/>
      <c r="DP40" s="624"/>
      <c r="DQ40" s="624"/>
      <c r="DR40" s="624"/>
      <c r="DS40" s="624"/>
      <c r="DT40" s="624"/>
      <c r="DU40" s="624"/>
      <c r="DV40" s="625"/>
      <c r="DW40" s="628" t="s">
        <v>131</v>
      </c>
      <c r="DX40" s="653"/>
      <c r="DY40" s="653"/>
      <c r="DZ40" s="653"/>
      <c r="EA40" s="653"/>
      <c r="EB40" s="653"/>
      <c r="EC40" s="654"/>
    </row>
    <row r="41" spans="2:133" ht="11.25" customHeight="1" x14ac:dyDescent="0.2">
      <c r="B41" s="644" t="s">
        <v>350</v>
      </c>
      <c r="C41" s="645"/>
      <c r="D41" s="645"/>
      <c r="E41" s="645"/>
      <c r="F41" s="645"/>
      <c r="G41" s="645"/>
      <c r="H41" s="645"/>
      <c r="I41" s="645"/>
      <c r="J41" s="645"/>
      <c r="K41" s="645"/>
      <c r="L41" s="645"/>
      <c r="M41" s="645"/>
      <c r="N41" s="645"/>
      <c r="O41" s="645"/>
      <c r="P41" s="645"/>
      <c r="Q41" s="646"/>
      <c r="R41" s="695">
        <v>63534065</v>
      </c>
      <c r="S41" s="696"/>
      <c r="T41" s="696"/>
      <c r="U41" s="696"/>
      <c r="V41" s="696"/>
      <c r="W41" s="696"/>
      <c r="X41" s="696"/>
      <c r="Y41" s="700"/>
      <c r="Z41" s="701">
        <v>100</v>
      </c>
      <c r="AA41" s="701"/>
      <c r="AB41" s="701"/>
      <c r="AC41" s="701"/>
      <c r="AD41" s="702">
        <v>32486793</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981347</v>
      </c>
      <c r="BA41" s="624"/>
      <c r="BB41" s="624"/>
      <c r="BC41" s="624"/>
      <c r="BD41" s="655"/>
      <c r="BE41" s="655"/>
      <c r="BF41" s="678"/>
      <c r="BG41" s="671"/>
      <c r="BH41" s="672"/>
      <c r="BI41" s="672"/>
      <c r="BJ41" s="672"/>
      <c r="BK41" s="672"/>
      <c r="BL41" s="223"/>
      <c r="BM41" s="621" t="s">
        <v>352</v>
      </c>
      <c r="BN41" s="621"/>
      <c r="BO41" s="621"/>
      <c r="BP41" s="621"/>
      <c r="BQ41" s="621"/>
      <c r="BR41" s="621"/>
      <c r="BS41" s="621"/>
      <c r="BT41" s="621"/>
      <c r="BU41" s="622"/>
      <c r="BV41" s="623" t="s">
        <v>131</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139</v>
      </c>
      <c r="CS41" s="655"/>
      <c r="CT41" s="655"/>
      <c r="CU41" s="655"/>
      <c r="CV41" s="655"/>
      <c r="CW41" s="655"/>
      <c r="CX41" s="655"/>
      <c r="CY41" s="656"/>
      <c r="CZ41" s="628" t="s">
        <v>238</v>
      </c>
      <c r="DA41" s="653"/>
      <c r="DB41" s="653"/>
      <c r="DC41" s="657"/>
      <c r="DD41" s="632" t="s">
        <v>238</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354</v>
      </c>
      <c r="AR42" s="693"/>
      <c r="AS42" s="693"/>
      <c r="AT42" s="693"/>
      <c r="AU42" s="693"/>
      <c r="AV42" s="693"/>
      <c r="AW42" s="693"/>
      <c r="AX42" s="693"/>
      <c r="AY42" s="694"/>
      <c r="AZ42" s="695">
        <v>3123767</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391</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4852943</v>
      </c>
      <c r="CS42" s="655"/>
      <c r="CT42" s="655"/>
      <c r="CU42" s="655"/>
      <c r="CV42" s="655"/>
      <c r="CW42" s="655"/>
      <c r="CX42" s="655"/>
      <c r="CY42" s="656"/>
      <c r="CZ42" s="628">
        <v>8.1</v>
      </c>
      <c r="DA42" s="653"/>
      <c r="DB42" s="653"/>
      <c r="DC42" s="657"/>
      <c r="DD42" s="632">
        <v>1040352</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357</v>
      </c>
      <c r="CD43" s="620" t="s">
        <v>358</v>
      </c>
      <c r="CE43" s="621"/>
      <c r="CF43" s="621"/>
      <c r="CG43" s="621"/>
      <c r="CH43" s="621"/>
      <c r="CI43" s="621"/>
      <c r="CJ43" s="621"/>
      <c r="CK43" s="621"/>
      <c r="CL43" s="621"/>
      <c r="CM43" s="621"/>
      <c r="CN43" s="621"/>
      <c r="CO43" s="621"/>
      <c r="CP43" s="621"/>
      <c r="CQ43" s="622"/>
      <c r="CR43" s="623">
        <v>248797</v>
      </c>
      <c r="CS43" s="655"/>
      <c r="CT43" s="655"/>
      <c r="CU43" s="655"/>
      <c r="CV43" s="655"/>
      <c r="CW43" s="655"/>
      <c r="CX43" s="655"/>
      <c r="CY43" s="656"/>
      <c r="CZ43" s="628">
        <v>0.4</v>
      </c>
      <c r="DA43" s="653"/>
      <c r="DB43" s="653"/>
      <c r="DC43" s="657"/>
      <c r="DD43" s="632">
        <v>248797</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306</v>
      </c>
      <c r="CE44" s="660"/>
      <c r="CF44" s="620" t="s">
        <v>360</v>
      </c>
      <c r="CG44" s="621"/>
      <c r="CH44" s="621"/>
      <c r="CI44" s="621"/>
      <c r="CJ44" s="621"/>
      <c r="CK44" s="621"/>
      <c r="CL44" s="621"/>
      <c r="CM44" s="621"/>
      <c r="CN44" s="621"/>
      <c r="CO44" s="621"/>
      <c r="CP44" s="621"/>
      <c r="CQ44" s="622"/>
      <c r="CR44" s="623">
        <v>4826331</v>
      </c>
      <c r="CS44" s="624"/>
      <c r="CT44" s="624"/>
      <c r="CU44" s="624"/>
      <c r="CV44" s="624"/>
      <c r="CW44" s="624"/>
      <c r="CX44" s="624"/>
      <c r="CY44" s="625"/>
      <c r="CZ44" s="628">
        <v>8.1</v>
      </c>
      <c r="DA44" s="629"/>
      <c r="DB44" s="629"/>
      <c r="DC44" s="635"/>
      <c r="DD44" s="632">
        <v>1030071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890276</v>
      </c>
      <c r="CS45" s="655"/>
      <c r="CT45" s="655"/>
      <c r="CU45" s="655"/>
      <c r="CV45" s="655"/>
      <c r="CW45" s="655"/>
      <c r="CX45" s="655"/>
      <c r="CY45" s="656"/>
      <c r="CZ45" s="628">
        <v>1.5</v>
      </c>
      <c r="DA45" s="653"/>
      <c r="DB45" s="653"/>
      <c r="DC45" s="657"/>
      <c r="DD45" s="632">
        <v>42053</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363</v>
      </c>
      <c r="CG46" s="621"/>
      <c r="CH46" s="621"/>
      <c r="CI46" s="621"/>
      <c r="CJ46" s="621"/>
      <c r="CK46" s="621"/>
      <c r="CL46" s="621"/>
      <c r="CM46" s="621"/>
      <c r="CN46" s="621"/>
      <c r="CO46" s="621"/>
      <c r="CP46" s="621"/>
      <c r="CQ46" s="622"/>
      <c r="CR46" s="623">
        <v>3758921</v>
      </c>
      <c r="CS46" s="624"/>
      <c r="CT46" s="624"/>
      <c r="CU46" s="624"/>
      <c r="CV46" s="624"/>
      <c r="CW46" s="624"/>
      <c r="CX46" s="624"/>
      <c r="CY46" s="625"/>
      <c r="CZ46" s="628">
        <v>6.3</v>
      </c>
      <c r="DA46" s="629"/>
      <c r="DB46" s="629"/>
      <c r="DC46" s="635"/>
      <c r="DD46" s="632">
        <v>984438</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364</v>
      </c>
      <c r="CG47" s="621"/>
      <c r="CH47" s="621"/>
      <c r="CI47" s="621"/>
      <c r="CJ47" s="621"/>
      <c r="CK47" s="621"/>
      <c r="CL47" s="621"/>
      <c r="CM47" s="621"/>
      <c r="CN47" s="621"/>
      <c r="CO47" s="621"/>
      <c r="CP47" s="621"/>
      <c r="CQ47" s="622"/>
      <c r="CR47" s="623">
        <v>26612</v>
      </c>
      <c r="CS47" s="655"/>
      <c r="CT47" s="655"/>
      <c r="CU47" s="655"/>
      <c r="CV47" s="655"/>
      <c r="CW47" s="655"/>
      <c r="CX47" s="655"/>
      <c r="CY47" s="656"/>
      <c r="CZ47" s="628">
        <v>0</v>
      </c>
      <c r="DA47" s="653"/>
      <c r="DB47" s="653"/>
      <c r="DC47" s="657"/>
      <c r="DD47" s="632">
        <v>10281</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365</v>
      </c>
      <c r="CG48" s="621"/>
      <c r="CH48" s="621"/>
      <c r="CI48" s="621"/>
      <c r="CJ48" s="621"/>
      <c r="CK48" s="621"/>
      <c r="CL48" s="621"/>
      <c r="CM48" s="621"/>
      <c r="CN48" s="621"/>
      <c r="CO48" s="621"/>
      <c r="CP48" s="621"/>
      <c r="CQ48" s="622"/>
      <c r="CR48" s="623" t="s">
        <v>131</v>
      </c>
      <c r="CS48" s="624"/>
      <c r="CT48" s="624"/>
      <c r="CU48" s="624"/>
      <c r="CV48" s="624"/>
      <c r="CW48" s="624"/>
      <c r="CX48" s="624"/>
      <c r="CY48" s="625"/>
      <c r="CZ48" s="628" t="s">
        <v>238</v>
      </c>
      <c r="DA48" s="629"/>
      <c r="DB48" s="629"/>
      <c r="DC48" s="635"/>
      <c r="DD48" s="632" t="s">
        <v>139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366</v>
      </c>
      <c r="CE49" s="645"/>
      <c r="CF49" s="645"/>
      <c r="CG49" s="645"/>
      <c r="CH49" s="645"/>
      <c r="CI49" s="645"/>
      <c r="CJ49" s="645"/>
      <c r="CK49" s="645"/>
      <c r="CL49" s="645"/>
      <c r="CM49" s="645"/>
      <c r="CN49" s="645"/>
      <c r="CO49" s="645"/>
      <c r="CP49" s="645"/>
      <c r="CQ49" s="646"/>
      <c r="CR49" s="695">
        <v>59695754</v>
      </c>
      <c r="CS49" s="682"/>
      <c r="CT49" s="682"/>
      <c r="CU49" s="682"/>
      <c r="CV49" s="682"/>
      <c r="CW49" s="682"/>
      <c r="CX49" s="682"/>
      <c r="CY49" s="711"/>
      <c r="CZ49" s="703">
        <v>100</v>
      </c>
      <c r="DA49" s="712"/>
      <c r="DB49" s="712"/>
      <c r="DC49" s="713"/>
      <c r="DD49" s="714">
        <v>37915474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f4p8NvC6ealSBjv+J6oNYkry3/DXR7PT8kPUHd1FSOJRoC7c0aORdsAQY11WP3oVU69Jug38FRWeDZZ2OL8jXg==" saltValue="j+1sTbJxjk5i0cJw7Z1fp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389</v>
      </c>
      <c r="C7" s="750"/>
      <c r="D7" s="750"/>
      <c r="E7" s="750"/>
      <c r="F7" s="750"/>
      <c r="G7" s="750"/>
      <c r="H7" s="750"/>
      <c r="I7" s="750"/>
      <c r="J7" s="750"/>
      <c r="K7" s="750"/>
      <c r="L7" s="750"/>
      <c r="M7" s="750"/>
      <c r="N7" s="750"/>
      <c r="O7" s="750"/>
      <c r="P7" s="751"/>
      <c r="Q7" s="752">
        <v>62449</v>
      </c>
      <c r="R7" s="753"/>
      <c r="S7" s="753"/>
      <c r="T7" s="753"/>
      <c r="U7" s="753"/>
      <c r="V7" s="753">
        <v>58611</v>
      </c>
      <c r="W7" s="753"/>
      <c r="X7" s="753"/>
      <c r="Y7" s="753"/>
      <c r="Z7" s="753"/>
      <c r="AA7" s="753">
        <v>3838</v>
      </c>
      <c r="AB7" s="753"/>
      <c r="AC7" s="753"/>
      <c r="AD7" s="753"/>
      <c r="AE7" s="754"/>
      <c r="AF7" s="755">
        <v>3440</v>
      </c>
      <c r="AG7" s="756"/>
      <c r="AH7" s="756"/>
      <c r="AI7" s="756"/>
      <c r="AJ7" s="757"/>
      <c r="AK7" s="758">
        <v>3183</v>
      </c>
      <c r="AL7" s="759"/>
      <c r="AM7" s="759"/>
      <c r="AN7" s="759"/>
      <c r="AO7" s="759"/>
      <c r="AP7" s="759">
        <v>52955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595</v>
      </c>
      <c r="BS7" s="746" t="s">
        <v>594</v>
      </c>
      <c r="BT7" s="747"/>
      <c r="BU7" s="747"/>
      <c r="BV7" s="747"/>
      <c r="BW7" s="747"/>
      <c r="BX7" s="747"/>
      <c r="BY7" s="747"/>
      <c r="BZ7" s="747"/>
      <c r="CA7" s="747"/>
      <c r="CB7" s="747"/>
      <c r="CC7" s="747"/>
      <c r="CD7" s="747"/>
      <c r="CE7" s="747"/>
      <c r="CF7" s="747"/>
      <c r="CG7" s="762"/>
      <c r="CH7" s="743">
        <v>216</v>
      </c>
      <c r="CI7" s="744"/>
      <c r="CJ7" s="744"/>
      <c r="CK7" s="744"/>
      <c r="CL7" s="745"/>
      <c r="CM7" s="743">
        <v>877</v>
      </c>
      <c r="CN7" s="744"/>
      <c r="CO7" s="744"/>
      <c r="CP7" s="744"/>
      <c r="CQ7" s="745"/>
      <c r="CR7" s="743">
        <v>5257</v>
      </c>
      <c r="CS7" s="744"/>
      <c r="CT7" s="744"/>
      <c r="CU7" s="744"/>
      <c r="CV7" s="745"/>
      <c r="CW7" s="743">
        <v>831</v>
      </c>
      <c r="CX7" s="744"/>
      <c r="CY7" s="744"/>
      <c r="CZ7" s="744"/>
      <c r="DA7" s="745"/>
      <c r="DB7" s="743">
        <v>13037</v>
      </c>
      <c r="DC7" s="744"/>
      <c r="DD7" s="744"/>
      <c r="DE7" s="744"/>
      <c r="DF7" s="745"/>
      <c r="DG7" s="743" t="s">
        <v>574</v>
      </c>
      <c r="DH7" s="744"/>
      <c r="DI7" s="744"/>
      <c r="DJ7" s="744"/>
      <c r="DK7" s="745"/>
      <c r="DL7" s="743" t="s">
        <v>574</v>
      </c>
      <c r="DM7" s="744"/>
      <c r="DN7" s="744"/>
      <c r="DO7" s="744"/>
      <c r="DP7" s="745"/>
      <c r="DQ7" s="743">
        <v>7354</v>
      </c>
      <c r="DR7" s="744"/>
      <c r="DS7" s="744"/>
      <c r="DT7" s="744"/>
      <c r="DU7" s="745"/>
      <c r="DV7" s="746"/>
      <c r="DW7" s="747"/>
      <c r="DX7" s="747"/>
      <c r="DY7" s="747"/>
      <c r="DZ7" s="748"/>
      <c r="EA7" s="234"/>
    </row>
    <row r="8" spans="1:131" s="235" customFormat="1" ht="26.25" customHeight="1" x14ac:dyDescent="0.2">
      <c r="A8" s="238">
        <v>2</v>
      </c>
      <c r="B8" s="780" t="s">
        <v>390</v>
      </c>
      <c r="C8" s="781"/>
      <c r="D8" s="781"/>
      <c r="E8" s="781"/>
      <c r="F8" s="781"/>
      <c r="G8" s="781"/>
      <c r="H8" s="781"/>
      <c r="I8" s="781"/>
      <c r="J8" s="781"/>
      <c r="K8" s="781"/>
      <c r="L8" s="781"/>
      <c r="M8" s="781"/>
      <c r="N8" s="781"/>
      <c r="O8" s="781"/>
      <c r="P8" s="782"/>
      <c r="Q8" s="783">
        <v>31</v>
      </c>
      <c r="R8" s="784"/>
      <c r="S8" s="784"/>
      <c r="T8" s="784"/>
      <c r="U8" s="784"/>
      <c r="V8" s="784">
        <v>31</v>
      </c>
      <c r="W8" s="784"/>
      <c r="X8" s="784"/>
      <c r="Y8" s="784"/>
      <c r="Z8" s="784"/>
      <c r="AA8" s="784" t="s">
        <v>574</v>
      </c>
      <c r="AB8" s="784"/>
      <c r="AC8" s="784"/>
      <c r="AD8" s="784"/>
      <c r="AE8" s="785"/>
      <c r="AF8" s="786" t="s">
        <v>131</v>
      </c>
      <c r="AG8" s="787"/>
      <c r="AH8" s="787"/>
      <c r="AI8" s="787"/>
      <c r="AJ8" s="788"/>
      <c r="AK8" s="769" t="s">
        <v>574</v>
      </c>
      <c r="AL8" s="770"/>
      <c r="AM8" s="770"/>
      <c r="AN8" s="770"/>
      <c r="AO8" s="770"/>
      <c r="AP8" s="770" t="s">
        <v>574</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t="s">
        <v>391</v>
      </c>
      <c r="C9" s="781"/>
      <c r="D9" s="781"/>
      <c r="E9" s="781"/>
      <c r="F9" s="781"/>
      <c r="G9" s="781"/>
      <c r="H9" s="781"/>
      <c r="I9" s="781"/>
      <c r="J9" s="781"/>
      <c r="K9" s="781"/>
      <c r="L9" s="781"/>
      <c r="M9" s="781"/>
      <c r="N9" s="781"/>
      <c r="O9" s="781"/>
      <c r="P9" s="782"/>
      <c r="Q9" s="783">
        <v>1124</v>
      </c>
      <c r="R9" s="784"/>
      <c r="S9" s="784"/>
      <c r="T9" s="784"/>
      <c r="U9" s="784"/>
      <c r="V9" s="784">
        <v>1124</v>
      </c>
      <c r="W9" s="784"/>
      <c r="X9" s="784"/>
      <c r="Y9" s="784"/>
      <c r="Z9" s="784"/>
      <c r="AA9" s="784" t="s">
        <v>574</v>
      </c>
      <c r="AB9" s="784"/>
      <c r="AC9" s="784"/>
      <c r="AD9" s="784"/>
      <c r="AE9" s="785"/>
      <c r="AF9" s="786" t="s">
        <v>131</v>
      </c>
      <c r="AG9" s="787"/>
      <c r="AH9" s="787"/>
      <c r="AI9" s="787"/>
      <c r="AJ9" s="788"/>
      <c r="AK9" s="769" t="s">
        <v>574</v>
      </c>
      <c r="AL9" s="770"/>
      <c r="AM9" s="770"/>
      <c r="AN9" s="770"/>
      <c r="AO9" s="770"/>
      <c r="AP9" s="770">
        <v>12609</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393</v>
      </c>
      <c r="B23" s="789" t="s">
        <v>394</v>
      </c>
      <c r="C23" s="790"/>
      <c r="D23" s="790"/>
      <c r="E23" s="790"/>
      <c r="F23" s="790"/>
      <c r="G23" s="790"/>
      <c r="H23" s="790"/>
      <c r="I23" s="790"/>
      <c r="J23" s="790"/>
      <c r="K23" s="790"/>
      <c r="L23" s="790"/>
      <c r="M23" s="790"/>
      <c r="N23" s="790"/>
      <c r="O23" s="790"/>
      <c r="P23" s="791"/>
      <c r="Q23" s="792">
        <v>63534</v>
      </c>
      <c r="R23" s="793"/>
      <c r="S23" s="793"/>
      <c r="T23" s="793"/>
      <c r="U23" s="793"/>
      <c r="V23" s="793">
        <v>59696</v>
      </c>
      <c r="W23" s="793"/>
      <c r="X23" s="793"/>
      <c r="Y23" s="793"/>
      <c r="Z23" s="793"/>
      <c r="AA23" s="793">
        <v>3838</v>
      </c>
      <c r="AB23" s="793"/>
      <c r="AC23" s="793"/>
      <c r="AD23" s="793"/>
      <c r="AE23" s="794"/>
      <c r="AF23" s="795">
        <v>3440</v>
      </c>
      <c r="AG23" s="793"/>
      <c r="AH23" s="793"/>
      <c r="AI23" s="793"/>
      <c r="AJ23" s="796"/>
      <c r="AK23" s="797"/>
      <c r="AL23" s="798"/>
      <c r="AM23" s="798"/>
      <c r="AN23" s="798"/>
      <c r="AO23" s="798"/>
      <c r="AP23" s="793">
        <v>65565</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372</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405</v>
      </c>
      <c r="C28" s="750"/>
      <c r="D28" s="750"/>
      <c r="E28" s="750"/>
      <c r="F28" s="750"/>
      <c r="G28" s="750"/>
      <c r="H28" s="750"/>
      <c r="I28" s="750"/>
      <c r="J28" s="750"/>
      <c r="K28" s="750"/>
      <c r="L28" s="750"/>
      <c r="M28" s="750"/>
      <c r="N28" s="750"/>
      <c r="O28" s="750"/>
      <c r="P28" s="751"/>
      <c r="Q28" s="822">
        <v>13443</v>
      </c>
      <c r="R28" s="823"/>
      <c r="S28" s="823"/>
      <c r="T28" s="823"/>
      <c r="U28" s="823"/>
      <c r="V28" s="823">
        <v>12727</v>
      </c>
      <c r="W28" s="823"/>
      <c r="X28" s="823"/>
      <c r="Y28" s="823"/>
      <c r="Z28" s="823"/>
      <c r="AA28" s="823">
        <v>716</v>
      </c>
      <c r="AB28" s="823"/>
      <c r="AC28" s="823"/>
      <c r="AD28" s="823"/>
      <c r="AE28" s="824"/>
      <c r="AF28" s="825">
        <v>716</v>
      </c>
      <c r="AG28" s="823"/>
      <c r="AH28" s="823"/>
      <c r="AI28" s="823"/>
      <c r="AJ28" s="826"/>
      <c r="AK28" s="827">
        <v>981</v>
      </c>
      <c r="AL28" s="828"/>
      <c r="AM28" s="828"/>
      <c r="AN28" s="828"/>
      <c r="AO28" s="828"/>
      <c r="AP28" s="828" t="s">
        <v>574</v>
      </c>
      <c r="AQ28" s="828"/>
      <c r="AR28" s="828"/>
      <c r="AS28" s="828"/>
      <c r="AT28" s="828"/>
      <c r="AU28" s="828" t="s">
        <v>574</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406</v>
      </c>
      <c r="C29" s="781"/>
      <c r="D29" s="781"/>
      <c r="E29" s="781"/>
      <c r="F29" s="781"/>
      <c r="G29" s="781"/>
      <c r="H29" s="781"/>
      <c r="I29" s="781"/>
      <c r="J29" s="781"/>
      <c r="K29" s="781"/>
      <c r="L29" s="781"/>
      <c r="M29" s="781"/>
      <c r="N29" s="781"/>
      <c r="O29" s="781"/>
      <c r="P29" s="782"/>
      <c r="Q29" s="783">
        <v>11126</v>
      </c>
      <c r="R29" s="784"/>
      <c r="S29" s="784"/>
      <c r="T29" s="784"/>
      <c r="U29" s="784"/>
      <c r="V29" s="784">
        <v>10689</v>
      </c>
      <c r="W29" s="784"/>
      <c r="X29" s="784"/>
      <c r="Y29" s="784"/>
      <c r="Z29" s="784"/>
      <c r="AA29" s="784">
        <v>437</v>
      </c>
      <c r="AB29" s="784"/>
      <c r="AC29" s="784"/>
      <c r="AD29" s="784"/>
      <c r="AE29" s="785"/>
      <c r="AF29" s="786">
        <v>437</v>
      </c>
      <c r="AG29" s="787"/>
      <c r="AH29" s="787"/>
      <c r="AI29" s="787"/>
      <c r="AJ29" s="788"/>
      <c r="AK29" s="834">
        <v>1670</v>
      </c>
      <c r="AL29" s="830"/>
      <c r="AM29" s="830"/>
      <c r="AN29" s="830"/>
      <c r="AO29" s="830"/>
      <c r="AP29" s="830" t="s">
        <v>575</v>
      </c>
      <c r="AQ29" s="830"/>
      <c r="AR29" s="830"/>
      <c r="AS29" s="830"/>
      <c r="AT29" s="830"/>
      <c r="AU29" s="830" t="s">
        <v>574</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407</v>
      </c>
      <c r="C30" s="781"/>
      <c r="D30" s="781"/>
      <c r="E30" s="781"/>
      <c r="F30" s="781"/>
      <c r="G30" s="781"/>
      <c r="H30" s="781"/>
      <c r="I30" s="781"/>
      <c r="J30" s="781"/>
      <c r="K30" s="781"/>
      <c r="L30" s="781"/>
      <c r="M30" s="781"/>
      <c r="N30" s="781"/>
      <c r="O30" s="781"/>
      <c r="P30" s="782"/>
      <c r="Q30" s="783">
        <v>3376</v>
      </c>
      <c r="R30" s="784"/>
      <c r="S30" s="784"/>
      <c r="T30" s="784"/>
      <c r="U30" s="784"/>
      <c r="V30" s="784">
        <v>3371</v>
      </c>
      <c r="W30" s="784"/>
      <c r="X30" s="784"/>
      <c r="Y30" s="784"/>
      <c r="Z30" s="784"/>
      <c r="AA30" s="784">
        <v>5</v>
      </c>
      <c r="AB30" s="784"/>
      <c r="AC30" s="784"/>
      <c r="AD30" s="784"/>
      <c r="AE30" s="785"/>
      <c r="AF30" s="786">
        <v>5</v>
      </c>
      <c r="AG30" s="787"/>
      <c r="AH30" s="787"/>
      <c r="AI30" s="787"/>
      <c r="AJ30" s="788"/>
      <c r="AK30" s="834">
        <v>1596</v>
      </c>
      <c r="AL30" s="830"/>
      <c r="AM30" s="830"/>
      <c r="AN30" s="830"/>
      <c r="AO30" s="830"/>
      <c r="AP30" s="830" t="s">
        <v>576</v>
      </c>
      <c r="AQ30" s="830"/>
      <c r="AR30" s="830"/>
      <c r="AS30" s="830"/>
      <c r="AT30" s="830"/>
      <c r="AU30" s="830" t="s">
        <v>574</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408</v>
      </c>
      <c r="C31" s="781"/>
      <c r="D31" s="781"/>
      <c r="E31" s="781"/>
      <c r="F31" s="781"/>
      <c r="G31" s="781"/>
      <c r="H31" s="781"/>
      <c r="I31" s="781"/>
      <c r="J31" s="781"/>
      <c r="K31" s="781"/>
      <c r="L31" s="781"/>
      <c r="M31" s="781"/>
      <c r="N31" s="781"/>
      <c r="O31" s="781"/>
      <c r="P31" s="782"/>
      <c r="Q31" s="783">
        <v>2672</v>
      </c>
      <c r="R31" s="784"/>
      <c r="S31" s="784"/>
      <c r="T31" s="784"/>
      <c r="U31" s="784"/>
      <c r="V31" s="784">
        <v>2622</v>
      </c>
      <c r="W31" s="784"/>
      <c r="X31" s="784"/>
      <c r="Y31" s="784"/>
      <c r="Z31" s="784"/>
      <c r="AA31" s="784">
        <v>51</v>
      </c>
      <c r="AB31" s="784"/>
      <c r="AC31" s="784"/>
      <c r="AD31" s="784"/>
      <c r="AE31" s="785"/>
      <c r="AF31" s="786">
        <v>3159</v>
      </c>
      <c r="AG31" s="787"/>
      <c r="AH31" s="787"/>
      <c r="AI31" s="787"/>
      <c r="AJ31" s="788"/>
      <c r="AK31" s="834">
        <v>30</v>
      </c>
      <c r="AL31" s="830"/>
      <c r="AM31" s="830"/>
      <c r="AN31" s="830"/>
      <c r="AO31" s="830"/>
      <c r="AP31" s="830">
        <v>7130</v>
      </c>
      <c r="AQ31" s="830"/>
      <c r="AR31" s="830"/>
      <c r="AS31" s="830"/>
      <c r="AT31" s="830"/>
      <c r="AU31" s="830">
        <v>21</v>
      </c>
      <c r="AV31" s="830"/>
      <c r="AW31" s="830"/>
      <c r="AX31" s="830"/>
      <c r="AY31" s="830"/>
      <c r="AZ31" s="831"/>
      <c r="BA31" s="831"/>
      <c r="BB31" s="831"/>
      <c r="BC31" s="831"/>
      <c r="BD31" s="831"/>
      <c r="BE31" s="832" t="s">
        <v>409</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410</v>
      </c>
      <c r="C32" s="781"/>
      <c r="D32" s="781"/>
      <c r="E32" s="781"/>
      <c r="F32" s="781"/>
      <c r="G32" s="781"/>
      <c r="H32" s="781"/>
      <c r="I32" s="781"/>
      <c r="J32" s="781"/>
      <c r="K32" s="781"/>
      <c r="L32" s="781"/>
      <c r="M32" s="781"/>
      <c r="N32" s="781"/>
      <c r="O32" s="781"/>
      <c r="P32" s="782"/>
      <c r="Q32" s="783">
        <v>4966</v>
      </c>
      <c r="R32" s="784"/>
      <c r="S32" s="784"/>
      <c r="T32" s="784"/>
      <c r="U32" s="784"/>
      <c r="V32" s="784">
        <v>4442</v>
      </c>
      <c r="W32" s="784"/>
      <c r="X32" s="784"/>
      <c r="Y32" s="784"/>
      <c r="Z32" s="784"/>
      <c r="AA32" s="784">
        <v>524</v>
      </c>
      <c r="AB32" s="784"/>
      <c r="AC32" s="784"/>
      <c r="AD32" s="784"/>
      <c r="AE32" s="785"/>
      <c r="AF32" s="786">
        <v>832</v>
      </c>
      <c r="AG32" s="787"/>
      <c r="AH32" s="787"/>
      <c r="AI32" s="787"/>
      <c r="AJ32" s="788"/>
      <c r="AK32" s="834">
        <v>1800</v>
      </c>
      <c r="AL32" s="830"/>
      <c r="AM32" s="830"/>
      <c r="AN32" s="830"/>
      <c r="AO32" s="830"/>
      <c r="AP32" s="830">
        <v>24921</v>
      </c>
      <c r="AQ32" s="830"/>
      <c r="AR32" s="830"/>
      <c r="AS32" s="830"/>
      <c r="AT32" s="830"/>
      <c r="AU32" s="830">
        <v>17869</v>
      </c>
      <c r="AV32" s="830"/>
      <c r="AW32" s="830"/>
      <c r="AX32" s="830"/>
      <c r="AY32" s="830"/>
      <c r="AZ32" s="831"/>
      <c r="BA32" s="831"/>
      <c r="BB32" s="831"/>
      <c r="BC32" s="831"/>
      <c r="BD32" s="831"/>
      <c r="BE32" s="832" t="s">
        <v>409</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411</v>
      </c>
      <c r="C33" s="781"/>
      <c r="D33" s="781"/>
      <c r="E33" s="781"/>
      <c r="F33" s="781"/>
      <c r="G33" s="781"/>
      <c r="H33" s="781"/>
      <c r="I33" s="781"/>
      <c r="J33" s="781"/>
      <c r="K33" s="781"/>
      <c r="L33" s="781"/>
      <c r="M33" s="781"/>
      <c r="N33" s="781"/>
      <c r="O33" s="781"/>
      <c r="P33" s="782"/>
      <c r="Q33" s="783">
        <v>176</v>
      </c>
      <c r="R33" s="784"/>
      <c r="S33" s="784"/>
      <c r="T33" s="784"/>
      <c r="U33" s="784"/>
      <c r="V33" s="784">
        <v>176</v>
      </c>
      <c r="W33" s="784"/>
      <c r="X33" s="784"/>
      <c r="Y33" s="784"/>
      <c r="Z33" s="784"/>
      <c r="AA33" s="784" t="s">
        <v>575</v>
      </c>
      <c r="AB33" s="784"/>
      <c r="AC33" s="784"/>
      <c r="AD33" s="784"/>
      <c r="AE33" s="785"/>
      <c r="AF33" s="786" t="s">
        <v>131</v>
      </c>
      <c r="AG33" s="787"/>
      <c r="AH33" s="787"/>
      <c r="AI33" s="787"/>
      <c r="AJ33" s="788"/>
      <c r="AK33" s="834">
        <v>138</v>
      </c>
      <c r="AL33" s="830"/>
      <c r="AM33" s="830"/>
      <c r="AN33" s="830"/>
      <c r="AO33" s="830"/>
      <c r="AP33" s="830">
        <v>331</v>
      </c>
      <c r="AQ33" s="830"/>
      <c r="AR33" s="830"/>
      <c r="AS33" s="830"/>
      <c r="AT33" s="830"/>
      <c r="AU33" s="830">
        <v>330</v>
      </c>
      <c r="AV33" s="830"/>
      <c r="AW33" s="830"/>
      <c r="AX33" s="830"/>
      <c r="AY33" s="830"/>
      <c r="AZ33" s="831"/>
      <c r="BA33" s="831"/>
      <c r="BB33" s="831"/>
      <c r="BC33" s="831"/>
      <c r="BD33" s="831"/>
      <c r="BE33" s="832" t="s">
        <v>412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393</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5149</v>
      </c>
      <c r="AG63" s="844"/>
      <c r="AH63" s="844"/>
      <c r="AI63" s="844"/>
      <c r="AJ63" s="845"/>
      <c r="AK63" s="846"/>
      <c r="AL63" s="841"/>
      <c r="AM63" s="841"/>
      <c r="AN63" s="841"/>
      <c r="AO63" s="841"/>
      <c r="AP63" s="844">
        <v>32383</v>
      </c>
      <c r="AQ63" s="844"/>
      <c r="AR63" s="844"/>
      <c r="AS63" s="844"/>
      <c r="AT63" s="844"/>
      <c r="AU63" s="844">
        <v>18220</v>
      </c>
      <c r="AV63" s="844"/>
      <c r="AW63" s="844"/>
      <c r="AX63" s="844"/>
      <c r="AY63" s="844"/>
      <c r="AZ63" s="848"/>
      <c r="BA63" s="848"/>
      <c r="BB63" s="848"/>
      <c r="BC63" s="848"/>
      <c r="BD63" s="848"/>
      <c r="BE63" s="849"/>
      <c r="BF63" s="849"/>
      <c r="BG63" s="849"/>
      <c r="BH63" s="849"/>
      <c r="BI63" s="850"/>
      <c r="BJ63" s="851" t="s">
        <v>415</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417</v>
      </c>
      <c r="B66" s="728"/>
      <c r="C66" s="728"/>
      <c r="D66" s="728"/>
      <c r="E66" s="728"/>
      <c r="F66" s="728"/>
      <c r="G66" s="728"/>
      <c r="H66" s="728"/>
      <c r="I66" s="728"/>
      <c r="J66" s="728"/>
      <c r="K66" s="728"/>
      <c r="L66" s="728"/>
      <c r="M66" s="728"/>
      <c r="N66" s="728"/>
      <c r="O66" s="728"/>
      <c r="P66" s="729"/>
      <c r="Q66" s="733" t="s">
        <v>397</v>
      </c>
      <c r="R66" s="734"/>
      <c r="S66" s="734"/>
      <c r="T66" s="734"/>
      <c r="U66" s="735"/>
      <c r="V66" s="733" t="s">
        <v>398</v>
      </c>
      <c r="W66" s="734"/>
      <c r="X66" s="734"/>
      <c r="Y66" s="734"/>
      <c r="Z66" s="735"/>
      <c r="AA66" s="733" t="s">
        <v>418</v>
      </c>
      <c r="AB66" s="734"/>
      <c r="AC66" s="734"/>
      <c r="AD66" s="734"/>
      <c r="AE66" s="735"/>
      <c r="AF66" s="854" t="s">
        <v>419</v>
      </c>
      <c r="AG66" s="815"/>
      <c r="AH66" s="815"/>
      <c r="AI66" s="815"/>
      <c r="AJ66" s="855"/>
      <c r="AK66" s="733" t="s">
        <v>401</v>
      </c>
      <c r="AL66" s="728"/>
      <c r="AM66" s="728"/>
      <c r="AN66" s="728"/>
      <c r="AO66" s="729"/>
      <c r="AP66" s="733" t="s">
        <v>420</v>
      </c>
      <c r="AQ66" s="734"/>
      <c r="AR66" s="734"/>
      <c r="AS66" s="734"/>
      <c r="AT66" s="735"/>
      <c r="AU66" s="733" t="s">
        <v>421</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577</v>
      </c>
      <c r="C68" s="870"/>
      <c r="D68" s="870"/>
      <c r="E68" s="870"/>
      <c r="F68" s="870"/>
      <c r="G68" s="870"/>
      <c r="H68" s="870"/>
      <c r="I68" s="870"/>
      <c r="J68" s="870"/>
      <c r="K68" s="870"/>
      <c r="L68" s="870"/>
      <c r="M68" s="870"/>
      <c r="N68" s="870"/>
      <c r="O68" s="870"/>
      <c r="P68" s="871"/>
      <c r="Q68" s="872">
        <v>2163</v>
      </c>
      <c r="R68" s="866"/>
      <c r="S68" s="866"/>
      <c r="T68" s="866"/>
      <c r="U68" s="866"/>
      <c r="V68" s="866">
        <v>2108</v>
      </c>
      <c r="W68" s="866"/>
      <c r="X68" s="866"/>
      <c r="Y68" s="866"/>
      <c r="Z68" s="866"/>
      <c r="AA68" s="866">
        <v>55</v>
      </c>
      <c r="AB68" s="866"/>
      <c r="AC68" s="866"/>
      <c r="AD68" s="866"/>
      <c r="AE68" s="866"/>
      <c r="AF68" s="866">
        <v>55</v>
      </c>
      <c r="AG68" s="866"/>
      <c r="AH68" s="866"/>
      <c r="AI68" s="866"/>
      <c r="AJ68" s="866"/>
      <c r="AK68" s="866">
        <v>966</v>
      </c>
      <c r="AL68" s="866"/>
      <c r="AM68" s="866"/>
      <c r="AN68" s="866"/>
      <c r="AO68" s="866"/>
      <c r="AP68" s="866">
        <v>300</v>
      </c>
      <c r="AQ68" s="866"/>
      <c r="AR68" s="866"/>
      <c r="AS68" s="866"/>
      <c r="AT68" s="866"/>
      <c r="AU68" s="866">
        <v>215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578</v>
      </c>
      <c r="C69" s="874"/>
      <c r="D69" s="874"/>
      <c r="E69" s="874"/>
      <c r="F69" s="874"/>
      <c r="G69" s="874"/>
      <c r="H69" s="874"/>
      <c r="I69" s="874"/>
      <c r="J69" s="874"/>
      <c r="K69" s="874"/>
      <c r="L69" s="874"/>
      <c r="M69" s="874"/>
      <c r="N69" s="874"/>
      <c r="O69" s="874"/>
      <c r="P69" s="875"/>
      <c r="Q69" s="876">
        <v>1281</v>
      </c>
      <c r="R69" s="830"/>
      <c r="S69" s="830"/>
      <c r="T69" s="830"/>
      <c r="U69" s="830"/>
      <c r="V69" s="830">
        <v>1281</v>
      </c>
      <c r="W69" s="830"/>
      <c r="X69" s="830"/>
      <c r="Y69" s="830"/>
      <c r="Z69" s="830"/>
      <c r="AA69" s="830" t="s">
        <v>574</v>
      </c>
      <c r="AB69" s="830"/>
      <c r="AC69" s="830"/>
      <c r="AD69" s="830"/>
      <c r="AE69" s="830"/>
      <c r="AF69" s="830" t="s">
        <v>574</v>
      </c>
      <c r="AG69" s="830"/>
      <c r="AH69" s="830"/>
      <c r="AI69" s="830"/>
      <c r="AJ69" s="830"/>
      <c r="AK69" s="830">
        <v>962</v>
      </c>
      <c r="AL69" s="830"/>
      <c r="AM69" s="830"/>
      <c r="AN69" s="830"/>
      <c r="AO69" s="830"/>
      <c r="AP69" s="830">
        <v>7677</v>
      </c>
      <c r="AQ69" s="830"/>
      <c r="AR69" s="830"/>
      <c r="AS69" s="830"/>
      <c r="AT69" s="830"/>
      <c r="AU69" s="830">
        <v>6060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579</v>
      </c>
      <c r="C70" s="874"/>
      <c r="D70" s="874"/>
      <c r="E70" s="874"/>
      <c r="F70" s="874"/>
      <c r="G70" s="874"/>
      <c r="H70" s="874"/>
      <c r="I70" s="874"/>
      <c r="J70" s="874"/>
      <c r="K70" s="874"/>
      <c r="L70" s="874"/>
      <c r="M70" s="874"/>
      <c r="N70" s="874"/>
      <c r="O70" s="874"/>
      <c r="P70" s="875"/>
      <c r="Q70" s="876">
        <v>295</v>
      </c>
      <c r="R70" s="830"/>
      <c r="S70" s="830"/>
      <c r="T70" s="830"/>
      <c r="U70" s="830"/>
      <c r="V70" s="830">
        <v>275</v>
      </c>
      <c r="W70" s="830"/>
      <c r="X70" s="830"/>
      <c r="Y70" s="830"/>
      <c r="Z70" s="830"/>
      <c r="AA70" s="830">
        <v>20</v>
      </c>
      <c r="AB70" s="830"/>
      <c r="AC70" s="830"/>
      <c r="AD70" s="830"/>
      <c r="AE70" s="830"/>
      <c r="AF70" s="830">
        <v>20</v>
      </c>
      <c r="AG70" s="830"/>
      <c r="AH70" s="830"/>
      <c r="AI70" s="830"/>
      <c r="AJ70" s="830"/>
      <c r="AK70" s="830">
        <v>84</v>
      </c>
      <c r="AL70" s="830"/>
      <c r="AM70" s="830"/>
      <c r="AN70" s="830"/>
      <c r="AO70" s="830"/>
      <c r="AP70" s="830" t="s">
        <v>591</v>
      </c>
      <c r="AQ70" s="830"/>
      <c r="AR70" s="830"/>
      <c r="AS70" s="830"/>
      <c r="AT70" s="830"/>
      <c r="AU70" s="830" t="s">
        <v>593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580</v>
      </c>
      <c r="C71" s="874"/>
      <c r="D71" s="874"/>
      <c r="E71" s="874"/>
      <c r="F71" s="874"/>
      <c r="G71" s="874"/>
      <c r="H71" s="874"/>
      <c r="I71" s="874"/>
      <c r="J71" s="874"/>
      <c r="K71" s="874"/>
      <c r="L71" s="874"/>
      <c r="M71" s="874"/>
      <c r="N71" s="874"/>
      <c r="O71" s="874"/>
      <c r="P71" s="875"/>
      <c r="Q71" s="876">
        <v>66</v>
      </c>
      <c r="R71" s="830"/>
      <c r="S71" s="830"/>
      <c r="T71" s="830"/>
      <c r="U71" s="830"/>
      <c r="V71" s="830">
        <v>65</v>
      </c>
      <c r="W71" s="830"/>
      <c r="X71" s="830"/>
      <c r="Y71" s="830"/>
      <c r="Z71" s="830"/>
      <c r="AA71" s="830">
        <v>1</v>
      </c>
      <c r="AB71" s="830"/>
      <c r="AC71" s="830"/>
      <c r="AD71" s="830"/>
      <c r="AE71" s="830"/>
      <c r="AF71" s="830">
        <v>1</v>
      </c>
      <c r="AG71" s="830"/>
      <c r="AH71" s="830"/>
      <c r="AI71" s="830"/>
      <c r="AJ71" s="830"/>
      <c r="AK71" s="830" t="s">
        <v>574</v>
      </c>
      <c r="AL71" s="830"/>
      <c r="AM71" s="830"/>
      <c r="AN71" s="830"/>
      <c r="AO71" s="830"/>
      <c r="AP71" s="830" t="s">
        <v>574</v>
      </c>
      <c r="AQ71" s="830"/>
      <c r="AR71" s="830"/>
      <c r="AS71" s="830"/>
      <c r="AT71" s="830"/>
      <c r="AU71" s="830" t="s">
        <v>574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581</v>
      </c>
      <c r="C72" s="874"/>
      <c r="D72" s="874"/>
      <c r="E72" s="874"/>
      <c r="F72" s="874"/>
      <c r="G72" s="874"/>
      <c r="H72" s="874"/>
      <c r="I72" s="874"/>
      <c r="J72" s="874"/>
      <c r="K72" s="874"/>
      <c r="L72" s="874"/>
      <c r="M72" s="874"/>
      <c r="N72" s="874"/>
      <c r="O72" s="874"/>
      <c r="P72" s="875"/>
      <c r="Q72" s="876">
        <v>54</v>
      </c>
      <c r="R72" s="830"/>
      <c r="S72" s="830"/>
      <c r="T72" s="830"/>
      <c r="U72" s="830"/>
      <c r="V72" s="830">
        <v>53</v>
      </c>
      <c r="W72" s="830"/>
      <c r="X72" s="830"/>
      <c r="Y72" s="830"/>
      <c r="Z72" s="830"/>
      <c r="AA72" s="830">
        <v>1</v>
      </c>
      <c r="AB72" s="830"/>
      <c r="AC72" s="830"/>
      <c r="AD72" s="830"/>
      <c r="AE72" s="830"/>
      <c r="AF72" s="830">
        <v>1</v>
      </c>
      <c r="AG72" s="830"/>
      <c r="AH72" s="830"/>
      <c r="AI72" s="830"/>
      <c r="AJ72" s="830"/>
      <c r="AK72" s="830" t="s">
        <v>574</v>
      </c>
      <c r="AL72" s="830"/>
      <c r="AM72" s="830"/>
      <c r="AN72" s="830"/>
      <c r="AO72" s="830"/>
      <c r="AP72" s="830" t="s">
        <v>574</v>
      </c>
      <c r="AQ72" s="830"/>
      <c r="AR72" s="830"/>
      <c r="AS72" s="830"/>
      <c r="AT72" s="830"/>
      <c r="AU72" s="830" t="s">
        <v>574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582</v>
      </c>
      <c r="C73" s="874"/>
      <c r="D73" s="874"/>
      <c r="E73" s="874"/>
      <c r="F73" s="874"/>
      <c r="G73" s="874"/>
      <c r="H73" s="874"/>
      <c r="I73" s="874"/>
      <c r="J73" s="874"/>
      <c r="K73" s="874"/>
      <c r="L73" s="874"/>
      <c r="M73" s="874"/>
      <c r="N73" s="874"/>
      <c r="O73" s="874"/>
      <c r="P73" s="875"/>
      <c r="Q73" s="876">
        <v>5</v>
      </c>
      <c r="R73" s="830"/>
      <c r="S73" s="830"/>
      <c r="T73" s="830"/>
      <c r="U73" s="830"/>
      <c r="V73" s="830">
        <v>5</v>
      </c>
      <c r="W73" s="830"/>
      <c r="X73" s="830"/>
      <c r="Y73" s="830"/>
      <c r="Z73" s="830"/>
      <c r="AA73" s="830">
        <v>1</v>
      </c>
      <c r="AB73" s="830"/>
      <c r="AC73" s="830"/>
      <c r="AD73" s="830"/>
      <c r="AE73" s="830"/>
      <c r="AF73" s="830">
        <v>1</v>
      </c>
      <c r="AG73" s="830"/>
      <c r="AH73" s="830"/>
      <c r="AI73" s="830"/>
      <c r="AJ73" s="830"/>
      <c r="AK73" s="830" t="s">
        <v>574</v>
      </c>
      <c r="AL73" s="830"/>
      <c r="AM73" s="830"/>
      <c r="AN73" s="830"/>
      <c r="AO73" s="830"/>
      <c r="AP73" s="830" t="s">
        <v>575</v>
      </c>
      <c r="AQ73" s="830"/>
      <c r="AR73" s="830"/>
      <c r="AS73" s="830"/>
      <c r="AT73" s="830"/>
      <c r="AU73" s="830" t="s">
        <v>574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583</v>
      </c>
      <c r="C74" s="874"/>
      <c r="D74" s="874"/>
      <c r="E74" s="874"/>
      <c r="F74" s="874"/>
      <c r="G74" s="874"/>
      <c r="H74" s="874"/>
      <c r="I74" s="874"/>
      <c r="J74" s="874"/>
      <c r="K74" s="874"/>
      <c r="L74" s="874"/>
      <c r="M74" s="874"/>
      <c r="N74" s="874"/>
      <c r="O74" s="874"/>
      <c r="P74" s="875"/>
      <c r="Q74" s="876">
        <v>7087</v>
      </c>
      <c r="R74" s="830"/>
      <c r="S74" s="830"/>
      <c r="T74" s="830"/>
      <c r="U74" s="830"/>
      <c r="V74" s="830">
        <v>6511</v>
      </c>
      <c r="W74" s="830"/>
      <c r="X74" s="830"/>
      <c r="Y74" s="830"/>
      <c r="Z74" s="830"/>
      <c r="AA74" s="830">
        <v>576</v>
      </c>
      <c r="AB74" s="830"/>
      <c r="AC74" s="830"/>
      <c r="AD74" s="830"/>
      <c r="AE74" s="830"/>
      <c r="AF74" s="830">
        <v>576</v>
      </c>
      <c r="AG74" s="830"/>
      <c r="AH74" s="830"/>
      <c r="AI74" s="830"/>
      <c r="AJ74" s="830"/>
      <c r="AK74" s="830">
        <v>17</v>
      </c>
      <c r="AL74" s="830"/>
      <c r="AM74" s="830"/>
      <c r="AN74" s="830"/>
      <c r="AO74" s="830"/>
      <c r="AP74" s="830" t="s">
        <v>574</v>
      </c>
      <c r="AQ74" s="830"/>
      <c r="AR74" s="830"/>
      <c r="AS74" s="830"/>
      <c r="AT74" s="830"/>
      <c r="AU74" s="830" t="s">
        <v>574</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584</v>
      </c>
      <c r="C75" s="874"/>
      <c r="D75" s="874"/>
      <c r="E75" s="874"/>
      <c r="F75" s="874"/>
      <c r="G75" s="874"/>
      <c r="H75" s="874"/>
      <c r="I75" s="874"/>
      <c r="J75" s="874"/>
      <c r="K75" s="874"/>
      <c r="L75" s="874"/>
      <c r="M75" s="874"/>
      <c r="N75" s="874"/>
      <c r="O75" s="874"/>
      <c r="P75" s="875"/>
      <c r="Q75" s="877">
        <v>291</v>
      </c>
      <c r="R75" s="878"/>
      <c r="S75" s="878"/>
      <c r="T75" s="878"/>
      <c r="U75" s="834"/>
      <c r="V75" s="879">
        <v>280</v>
      </c>
      <c r="W75" s="878"/>
      <c r="X75" s="878"/>
      <c r="Y75" s="878"/>
      <c r="Z75" s="834"/>
      <c r="AA75" s="879">
        <v>11</v>
      </c>
      <c r="AB75" s="878"/>
      <c r="AC75" s="878"/>
      <c r="AD75" s="878"/>
      <c r="AE75" s="834"/>
      <c r="AF75" s="879">
        <v>11</v>
      </c>
      <c r="AG75" s="878"/>
      <c r="AH75" s="878"/>
      <c r="AI75" s="878"/>
      <c r="AJ75" s="834"/>
      <c r="AK75" s="879" t="s">
        <v>574</v>
      </c>
      <c r="AL75" s="878"/>
      <c r="AM75" s="878"/>
      <c r="AN75" s="878"/>
      <c r="AO75" s="834"/>
      <c r="AP75" s="879">
        <v>315</v>
      </c>
      <c r="AQ75" s="878"/>
      <c r="AR75" s="878"/>
      <c r="AS75" s="878"/>
      <c r="AT75" s="834"/>
      <c r="AU75" s="879">
        <v>13</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585</v>
      </c>
      <c r="C76" s="874"/>
      <c r="D76" s="874"/>
      <c r="E76" s="874"/>
      <c r="F76" s="874"/>
      <c r="G76" s="874"/>
      <c r="H76" s="874"/>
      <c r="I76" s="874"/>
      <c r="J76" s="874"/>
      <c r="K76" s="874"/>
      <c r="L76" s="874"/>
      <c r="M76" s="874"/>
      <c r="N76" s="874"/>
      <c r="O76" s="874"/>
      <c r="P76" s="875"/>
      <c r="Q76" s="877">
        <v>4</v>
      </c>
      <c r="R76" s="878"/>
      <c r="S76" s="878"/>
      <c r="T76" s="878"/>
      <c r="U76" s="834"/>
      <c r="V76" s="879">
        <v>2</v>
      </c>
      <c r="W76" s="878"/>
      <c r="X76" s="878"/>
      <c r="Y76" s="878"/>
      <c r="Z76" s="834"/>
      <c r="AA76" s="879">
        <v>3</v>
      </c>
      <c r="AB76" s="878"/>
      <c r="AC76" s="878"/>
      <c r="AD76" s="878"/>
      <c r="AE76" s="834"/>
      <c r="AF76" s="879">
        <v>3</v>
      </c>
      <c r="AG76" s="878"/>
      <c r="AH76" s="878"/>
      <c r="AI76" s="878"/>
      <c r="AJ76" s="834"/>
      <c r="AK76" s="879">
        <v>0</v>
      </c>
      <c r="AL76" s="878"/>
      <c r="AM76" s="878"/>
      <c r="AN76" s="878"/>
      <c r="AO76" s="834"/>
      <c r="AP76" s="879" t="s">
        <v>574</v>
      </c>
      <c r="AQ76" s="878"/>
      <c r="AR76" s="878"/>
      <c r="AS76" s="878"/>
      <c r="AT76" s="834"/>
      <c r="AU76" s="879" t="s">
        <v>574</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586</v>
      </c>
      <c r="C77" s="874"/>
      <c r="D77" s="874"/>
      <c r="E77" s="874"/>
      <c r="F77" s="874"/>
      <c r="G77" s="874"/>
      <c r="H77" s="874"/>
      <c r="I77" s="874"/>
      <c r="J77" s="874"/>
      <c r="K77" s="874"/>
      <c r="L77" s="874"/>
      <c r="M77" s="874"/>
      <c r="N77" s="874"/>
      <c r="O77" s="874"/>
      <c r="P77" s="875"/>
      <c r="Q77" s="877">
        <v>237</v>
      </c>
      <c r="R77" s="878"/>
      <c r="S77" s="878"/>
      <c r="T77" s="878"/>
      <c r="U77" s="834"/>
      <c r="V77" s="879">
        <v>150</v>
      </c>
      <c r="W77" s="878"/>
      <c r="X77" s="878"/>
      <c r="Y77" s="878"/>
      <c r="Z77" s="834"/>
      <c r="AA77" s="879">
        <v>87</v>
      </c>
      <c r="AB77" s="878"/>
      <c r="AC77" s="878"/>
      <c r="AD77" s="878"/>
      <c r="AE77" s="834"/>
      <c r="AF77" s="879">
        <v>87</v>
      </c>
      <c r="AG77" s="878"/>
      <c r="AH77" s="878"/>
      <c r="AI77" s="878"/>
      <c r="AJ77" s="834"/>
      <c r="AK77" s="879" t="s">
        <v>574</v>
      </c>
      <c r="AL77" s="878"/>
      <c r="AM77" s="878"/>
      <c r="AN77" s="878"/>
      <c r="AO77" s="834"/>
      <c r="AP77" s="879" t="s">
        <v>592</v>
      </c>
      <c r="AQ77" s="878"/>
      <c r="AR77" s="878"/>
      <c r="AS77" s="878"/>
      <c r="AT77" s="834"/>
      <c r="AU77" s="879" t="s">
        <v>574</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587</v>
      </c>
      <c r="C78" s="874"/>
      <c r="D78" s="874"/>
      <c r="E78" s="874"/>
      <c r="F78" s="874"/>
      <c r="G78" s="874"/>
      <c r="H78" s="874"/>
      <c r="I78" s="874"/>
      <c r="J78" s="874"/>
      <c r="K78" s="874"/>
      <c r="L78" s="874"/>
      <c r="M78" s="874"/>
      <c r="N78" s="874"/>
      <c r="O78" s="874"/>
      <c r="P78" s="875"/>
      <c r="Q78" s="876">
        <v>36</v>
      </c>
      <c r="R78" s="830"/>
      <c r="S78" s="830"/>
      <c r="T78" s="830"/>
      <c r="U78" s="830"/>
      <c r="V78" s="830">
        <v>24</v>
      </c>
      <c r="W78" s="830"/>
      <c r="X78" s="830"/>
      <c r="Y78" s="830"/>
      <c r="Z78" s="830"/>
      <c r="AA78" s="830">
        <v>12</v>
      </c>
      <c r="AB78" s="830"/>
      <c r="AC78" s="830"/>
      <c r="AD78" s="830"/>
      <c r="AE78" s="830"/>
      <c r="AF78" s="830">
        <v>12</v>
      </c>
      <c r="AG78" s="830"/>
      <c r="AH78" s="830"/>
      <c r="AI78" s="830"/>
      <c r="AJ78" s="830"/>
      <c r="AK78" s="830" t="s">
        <v>574</v>
      </c>
      <c r="AL78" s="830"/>
      <c r="AM78" s="830"/>
      <c r="AN78" s="830"/>
      <c r="AO78" s="830"/>
      <c r="AP78" s="830" t="s">
        <v>591</v>
      </c>
      <c r="AQ78" s="830"/>
      <c r="AR78" s="830"/>
      <c r="AS78" s="830"/>
      <c r="AT78" s="830"/>
      <c r="AU78" s="830" t="s">
        <v>574</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t="s">
        <v>588</v>
      </c>
      <c r="C79" s="874"/>
      <c r="D79" s="874"/>
      <c r="E79" s="874"/>
      <c r="F79" s="874"/>
      <c r="G79" s="874"/>
      <c r="H79" s="874"/>
      <c r="I79" s="874"/>
      <c r="J79" s="874"/>
      <c r="K79" s="874"/>
      <c r="L79" s="874"/>
      <c r="M79" s="874"/>
      <c r="N79" s="874"/>
      <c r="O79" s="874"/>
      <c r="P79" s="875"/>
      <c r="Q79" s="876">
        <v>425</v>
      </c>
      <c r="R79" s="830"/>
      <c r="S79" s="830"/>
      <c r="T79" s="830"/>
      <c r="U79" s="830"/>
      <c r="V79" s="830">
        <v>423</v>
      </c>
      <c r="W79" s="830"/>
      <c r="X79" s="830"/>
      <c r="Y79" s="830"/>
      <c r="Z79" s="830"/>
      <c r="AA79" s="830">
        <v>2</v>
      </c>
      <c r="AB79" s="830"/>
      <c r="AC79" s="830"/>
      <c r="AD79" s="830"/>
      <c r="AE79" s="830"/>
      <c r="AF79" s="830">
        <v>2</v>
      </c>
      <c r="AG79" s="830"/>
      <c r="AH79" s="830"/>
      <c r="AI79" s="830"/>
      <c r="AJ79" s="830"/>
      <c r="AK79" s="830">
        <v>8</v>
      </c>
      <c r="AL79" s="830"/>
      <c r="AM79" s="830"/>
      <c r="AN79" s="830"/>
      <c r="AO79" s="830"/>
      <c r="AP79" s="830" t="s">
        <v>574</v>
      </c>
      <c r="AQ79" s="830"/>
      <c r="AR79" s="830"/>
      <c r="AS79" s="830"/>
      <c r="AT79" s="830"/>
      <c r="AU79" s="830" t="s">
        <v>574</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t="s">
        <v>589</v>
      </c>
      <c r="C80" s="874"/>
      <c r="D80" s="874"/>
      <c r="E80" s="874"/>
      <c r="F80" s="874"/>
      <c r="G80" s="874"/>
      <c r="H80" s="874"/>
      <c r="I80" s="874"/>
      <c r="J80" s="874"/>
      <c r="K80" s="874"/>
      <c r="L80" s="874"/>
      <c r="M80" s="874"/>
      <c r="N80" s="874"/>
      <c r="O80" s="874"/>
      <c r="P80" s="875"/>
      <c r="Q80" s="876">
        <v>197</v>
      </c>
      <c r="R80" s="830"/>
      <c r="S80" s="830"/>
      <c r="T80" s="830"/>
      <c r="U80" s="830"/>
      <c r="V80" s="830">
        <v>194</v>
      </c>
      <c r="W80" s="830"/>
      <c r="X80" s="830"/>
      <c r="Y80" s="830"/>
      <c r="Z80" s="830"/>
      <c r="AA80" s="830">
        <v>3</v>
      </c>
      <c r="AB80" s="830"/>
      <c r="AC80" s="830"/>
      <c r="AD80" s="830"/>
      <c r="AE80" s="830"/>
      <c r="AF80" s="830">
        <v>3</v>
      </c>
      <c r="AG80" s="830"/>
      <c r="AH80" s="830"/>
      <c r="AI80" s="830"/>
      <c r="AJ80" s="830"/>
      <c r="AK80" s="830" t="s">
        <v>574</v>
      </c>
      <c r="AL80" s="830"/>
      <c r="AM80" s="830"/>
      <c r="AN80" s="830"/>
      <c r="AO80" s="830"/>
      <c r="AP80" s="830" t="s">
        <v>591</v>
      </c>
      <c r="AQ80" s="830"/>
      <c r="AR80" s="830"/>
      <c r="AS80" s="830"/>
      <c r="AT80" s="830"/>
      <c r="AU80" s="830" t="s">
        <v>574</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t="s">
        <v>590</v>
      </c>
      <c r="C81" s="874"/>
      <c r="D81" s="874"/>
      <c r="E81" s="874"/>
      <c r="F81" s="874"/>
      <c r="G81" s="874"/>
      <c r="H81" s="874"/>
      <c r="I81" s="874"/>
      <c r="J81" s="874"/>
      <c r="K81" s="874"/>
      <c r="L81" s="874"/>
      <c r="M81" s="874"/>
      <c r="N81" s="874"/>
      <c r="O81" s="874"/>
      <c r="P81" s="875"/>
      <c r="Q81" s="876">
        <v>243734</v>
      </c>
      <c r="R81" s="830"/>
      <c r="S81" s="830"/>
      <c r="T81" s="830"/>
      <c r="U81" s="830"/>
      <c r="V81" s="830">
        <v>232719</v>
      </c>
      <c r="W81" s="830"/>
      <c r="X81" s="830"/>
      <c r="Y81" s="830"/>
      <c r="Z81" s="830"/>
      <c r="AA81" s="830">
        <v>11015</v>
      </c>
      <c r="AB81" s="830"/>
      <c r="AC81" s="830"/>
      <c r="AD81" s="830"/>
      <c r="AE81" s="830"/>
      <c r="AF81" s="830">
        <v>11015</v>
      </c>
      <c r="AG81" s="830"/>
      <c r="AH81" s="830"/>
      <c r="AI81" s="830"/>
      <c r="AJ81" s="830"/>
      <c r="AK81" s="830" t="s">
        <v>574</v>
      </c>
      <c r="AL81" s="830"/>
      <c r="AM81" s="830"/>
      <c r="AN81" s="830"/>
      <c r="AO81" s="830"/>
      <c r="AP81" s="830" t="s">
        <v>574</v>
      </c>
      <c r="AQ81" s="830"/>
      <c r="AR81" s="830"/>
      <c r="AS81" s="830"/>
      <c r="AT81" s="830"/>
      <c r="AU81" s="830" t="s">
        <v>574</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393</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11787</v>
      </c>
      <c r="AG88" s="844"/>
      <c r="AH88" s="844"/>
      <c r="AI88" s="844"/>
      <c r="AJ88" s="844"/>
      <c r="AK88" s="841"/>
      <c r="AL88" s="841"/>
      <c r="AM88" s="841"/>
      <c r="AN88" s="841"/>
      <c r="AO88" s="841"/>
      <c r="AP88" s="844">
        <v>8292</v>
      </c>
      <c r="AQ88" s="844"/>
      <c r="AR88" s="844"/>
      <c r="AS88" s="844"/>
      <c r="AT88" s="844"/>
      <c r="AU88" s="844">
        <v>6289</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5257</v>
      </c>
      <c r="CS102" s="852"/>
      <c r="CT102" s="852"/>
      <c r="CU102" s="852"/>
      <c r="CV102" s="891"/>
      <c r="CW102" s="890">
        <v>831</v>
      </c>
      <c r="CX102" s="852"/>
      <c r="CY102" s="852"/>
      <c r="CZ102" s="852"/>
      <c r="DA102" s="891"/>
      <c r="DB102" s="890">
        <v>13037</v>
      </c>
      <c r="DC102" s="852"/>
      <c r="DD102" s="852"/>
      <c r="DE102" s="852"/>
      <c r="DF102" s="891"/>
      <c r="DG102" s="890" t="s">
        <v>512</v>
      </c>
      <c r="DH102" s="852"/>
      <c r="DI102" s="852"/>
      <c r="DJ102" s="852"/>
      <c r="DK102" s="891"/>
      <c r="DL102" s="890" t="s">
        <v>512</v>
      </c>
      <c r="DM102" s="852"/>
      <c r="DN102" s="852"/>
      <c r="DO102" s="852"/>
      <c r="DP102" s="891"/>
      <c r="DQ102" s="890">
        <v>7354</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309</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309</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309</v>
      </c>
      <c r="DR109" s="893"/>
      <c r="DS109" s="893"/>
      <c r="DT109" s="893"/>
      <c r="DU109" s="894"/>
      <c r="DV109" s="892" t="s">
        <v>433</v>
      </c>
      <c r="DW109" s="893"/>
      <c r="DX109" s="893"/>
      <c r="DY109" s="893"/>
      <c r="DZ109" s="895"/>
    </row>
    <row r="110" spans="1:131" s="230" customFormat="1" ht="26.25" customHeight="1" x14ac:dyDescent="0.2">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6495479</v>
      </c>
      <c r="AB110" s="900"/>
      <c r="AC110" s="900"/>
      <c r="AD110" s="900"/>
      <c r="AE110" s="901"/>
      <c r="AF110" s="902">
        <v>6437400</v>
      </c>
      <c r="AG110" s="900"/>
      <c r="AH110" s="900"/>
      <c r="AI110" s="900"/>
      <c r="AJ110" s="901"/>
      <c r="AK110" s="902">
        <v>6617363</v>
      </c>
      <c r="AL110" s="900"/>
      <c r="AM110" s="900"/>
      <c r="AN110" s="900"/>
      <c r="AO110" s="901"/>
      <c r="AP110" s="903">
        <v>24.9</v>
      </c>
      <c r="AQ110" s="904"/>
      <c r="AR110" s="904"/>
      <c r="AS110" s="904"/>
      <c r="AT110" s="905"/>
      <c r="AU110" s="906" t="s">
        <v>75</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69292232</v>
      </c>
      <c r="BR110" s="931"/>
      <c r="BS110" s="931"/>
      <c r="BT110" s="931"/>
      <c r="BU110" s="931"/>
      <c r="BV110" s="931">
        <v>67895085</v>
      </c>
      <c r="BW110" s="931"/>
      <c r="BX110" s="931"/>
      <c r="BY110" s="931"/>
      <c r="BZ110" s="931"/>
      <c r="CA110" s="931">
        <v>65564825</v>
      </c>
      <c r="CB110" s="931"/>
      <c r="CC110" s="931"/>
      <c r="CD110" s="931"/>
      <c r="CE110" s="931"/>
      <c r="CF110" s="944">
        <v>246.6</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1523225</v>
      </c>
      <c r="DH110" s="931"/>
      <c r="DI110" s="931"/>
      <c r="DJ110" s="931"/>
      <c r="DK110" s="931"/>
      <c r="DL110" s="931">
        <v>1406228</v>
      </c>
      <c r="DM110" s="931"/>
      <c r="DN110" s="931"/>
      <c r="DO110" s="931"/>
      <c r="DP110" s="931"/>
      <c r="DQ110" s="931">
        <v>1289231</v>
      </c>
      <c r="DR110" s="931"/>
      <c r="DS110" s="931"/>
      <c r="DT110" s="931"/>
      <c r="DU110" s="931"/>
      <c r="DV110" s="932">
        <v>4.8</v>
      </c>
      <c r="DW110" s="932"/>
      <c r="DX110" s="932"/>
      <c r="DY110" s="932"/>
      <c r="DZ110" s="933"/>
    </row>
    <row r="111" spans="1:131" s="230" customFormat="1" ht="26.25" customHeight="1" x14ac:dyDescent="0.2">
      <c r="A111" s="934" t="s">
        <v>439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131</v>
      </c>
      <c r="AB111" s="938"/>
      <c r="AC111" s="938"/>
      <c r="AD111" s="938"/>
      <c r="AE111" s="939"/>
      <c r="AF111" s="940" t="s">
        <v>131</v>
      </c>
      <c r="AG111" s="938"/>
      <c r="AH111" s="938"/>
      <c r="AI111" s="938"/>
      <c r="AJ111" s="939"/>
      <c r="AK111" s="940" t="s">
        <v>131</v>
      </c>
      <c r="AL111" s="938"/>
      <c r="AM111" s="938"/>
      <c r="AN111" s="938"/>
      <c r="AO111" s="939"/>
      <c r="AP111" s="941" t="s">
        <v>131</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v>1523225</v>
      </c>
      <c r="BR111" s="926"/>
      <c r="BS111" s="926"/>
      <c r="BT111" s="926"/>
      <c r="BU111" s="926"/>
      <c r="BV111" s="926">
        <v>1406228</v>
      </c>
      <c r="BW111" s="926"/>
      <c r="BX111" s="926"/>
      <c r="BY111" s="926"/>
      <c r="BZ111" s="926"/>
      <c r="CA111" s="926">
        <v>1289231</v>
      </c>
      <c r="CB111" s="926"/>
      <c r="CC111" s="926"/>
      <c r="CD111" s="926"/>
      <c r="CE111" s="926"/>
      <c r="CF111" s="920">
        <v>4.8</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131</v>
      </c>
      <c r="DH111" s="926"/>
      <c r="DI111" s="926"/>
      <c r="DJ111" s="926"/>
      <c r="DK111" s="926"/>
      <c r="DL111" s="926" t="s">
        <v>131</v>
      </c>
      <c r="DM111" s="926"/>
      <c r="DN111" s="926"/>
      <c r="DO111" s="926"/>
      <c r="DP111" s="926"/>
      <c r="DQ111" s="926" t="s">
        <v>131</v>
      </c>
      <c r="DR111" s="926"/>
      <c r="DS111" s="926"/>
      <c r="DT111" s="926"/>
      <c r="DU111" s="926"/>
      <c r="DV111" s="927" t="s">
        <v>131</v>
      </c>
      <c r="DW111" s="927"/>
      <c r="DX111" s="927"/>
      <c r="DY111" s="927"/>
      <c r="DZ111" s="928"/>
    </row>
    <row r="112" spans="1:131" s="230" customFormat="1" ht="26.25" customHeight="1" x14ac:dyDescent="0.2">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131</v>
      </c>
      <c r="AB112" s="959"/>
      <c r="AC112" s="959"/>
      <c r="AD112" s="959"/>
      <c r="AE112" s="960"/>
      <c r="AF112" s="961" t="s">
        <v>131</v>
      </c>
      <c r="AG112" s="959"/>
      <c r="AH112" s="959"/>
      <c r="AI112" s="959"/>
      <c r="AJ112" s="960"/>
      <c r="AK112" s="961" t="s">
        <v>131</v>
      </c>
      <c r="AL112" s="959"/>
      <c r="AM112" s="959"/>
      <c r="AN112" s="959"/>
      <c r="AO112" s="960"/>
      <c r="AP112" s="962" t="s">
        <v>131</v>
      </c>
      <c r="AQ112" s="963"/>
      <c r="AR112" s="963"/>
      <c r="AS112" s="963"/>
      <c r="AT112" s="964"/>
      <c r="AU112" s="908"/>
      <c r="AV112" s="909"/>
      <c r="AW112" s="909"/>
      <c r="AX112" s="909"/>
      <c r="AY112" s="909"/>
      <c r="AZ112" s="922" t="s">
        <v>444</v>
      </c>
      <c r="BA112" s="923"/>
      <c r="BB112" s="923"/>
      <c r="BC112" s="923"/>
      <c r="BD112" s="923"/>
      <c r="BE112" s="923"/>
      <c r="BF112" s="923"/>
      <c r="BG112" s="923"/>
      <c r="BH112" s="923"/>
      <c r="BI112" s="923"/>
      <c r="BJ112" s="923"/>
      <c r="BK112" s="923"/>
      <c r="BL112" s="923"/>
      <c r="BM112" s="923"/>
      <c r="BN112" s="923"/>
      <c r="BO112" s="923"/>
      <c r="BP112" s="924"/>
      <c r="BQ112" s="925">
        <v>18692703</v>
      </c>
      <c r="BR112" s="926"/>
      <c r="BS112" s="926"/>
      <c r="BT112" s="926"/>
      <c r="BU112" s="926"/>
      <c r="BV112" s="926">
        <v>18349586</v>
      </c>
      <c r="BW112" s="926"/>
      <c r="BX112" s="926"/>
      <c r="BY112" s="926"/>
      <c r="BZ112" s="926"/>
      <c r="CA112" s="926">
        <v>18219926</v>
      </c>
      <c r="CB112" s="926"/>
      <c r="CC112" s="926"/>
      <c r="CD112" s="926"/>
      <c r="CE112" s="926"/>
      <c r="CF112" s="920">
        <v>68.5</v>
      </c>
      <c r="CG112" s="921"/>
      <c r="CH112" s="921"/>
      <c r="CI112" s="921"/>
      <c r="CJ112" s="921"/>
      <c r="CK112" s="948"/>
      <c r="CL112" s="949"/>
      <c r="CM112" s="922" t="s">
        <v>445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131</v>
      </c>
      <c r="DM112" s="926"/>
      <c r="DN112" s="926"/>
      <c r="DO112" s="926"/>
      <c r="DP112" s="926"/>
      <c r="DQ112" s="926" t="s">
        <v>131</v>
      </c>
      <c r="DR112" s="926"/>
      <c r="DS112" s="926"/>
      <c r="DT112" s="926"/>
      <c r="DU112" s="926"/>
      <c r="DV112" s="927" t="s">
        <v>131</v>
      </c>
      <c r="DW112" s="927"/>
      <c r="DX112" s="927"/>
      <c r="DY112" s="927"/>
      <c r="DZ112" s="928"/>
    </row>
    <row r="113" spans="1:130" s="230" customFormat="1" ht="26.25" customHeight="1" x14ac:dyDescent="0.2">
      <c r="A113" s="954"/>
      <c r="B113" s="955"/>
      <c r="C113" s="923" t="s">
        <v>446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1706507</v>
      </c>
      <c r="AB113" s="938"/>
      <c r="AC113" s="938"/>
      <c r="AD113" s="938"/>
      <c r="AE113" s="939"/>
      <c r="AF113" s="940">
        <v>1734522</v>
      </c>
      <c r="AG113" s="938"/>
      <c r="AH113" s="938"/>
      <c r="AI113" s="938"/>
      <c r="AJ113" s="939"/>
      <c r="AK113" s="940">
        <v>1704905</v>
      </c>
      <c r="AL113" s="938"/>
      <c r="AM113" s="938"/>
      <c r="AN113" s="938"/>
      <c r="AO113" s="939"/>
      <c r="AP113" s="941">
        <v>6.4</v>
      </c>
      <c r="AQ113" s="942"/>
      <c r="AR113" s="942"/>
      <c r="AS113" s="942"/>
      <c r="AT113" s="943"/>
      <c r="AU113" s="908"/>
      <c r="AV113" s="909"/>
      <c r="AW113" s="909"/>
      <c r="AX113" s="909"/>
      <c r="AY113" s="909"/>
      <c r="AZ113" s="922" t="s">
        <v>447</v>
      </c>
      <c r="BA113" s="923"/>
      <c r="BB113" s="923"/>
      <c r="BC113" s="923"/>
      <c r="BD113" s="923"/>
      <c r="BE113" s="923"/>
      <c r="BF113" s="923"/>
      <c r="BG113" s="923"/>
      <c r="BH113" s="923"/>
      <c r="BI113" s="923"/>
      <c r="BJ113" s="923"/>
      <c r="BK113" s="923"/>
      <c r="BL113" s="923"/>
      <c r="BM113" s="923"/>
      <c r="BN113" s="923"/>
      <c r="BO113" s="923"/>
      <c r="BP113" s="924"/>
      <c r="BQ113" s="925">
        <v>6820064</v>
      </c>
      <c r="BR113" s="926"/>
      <c r="BS113" s="926"/>
      <c r="BT113" s="926"/>
      <c r="BU113" s="926"/>
      <c r="BV113" s="926">
        <v>6685424</v>
      </c>
      <c r="BW113" s="926"/>
      <c r="BX113" s="926"/>
      <c r="BY113" s="926"/>
      <c r="BZ113" s="926"/>
      <c r="CA113" s="926">
        <v>6288543</v>
      </c>
      <c r="CB113" s="926"/>
      <c r="CC113" s="926"/>
      <c r="CD113" s="926"/>
      <c r="CE113" s="926"/>
      <c r="CF113" s="920">
        <v>23.7</v>
      </c>
      <c r="CG113" s="921"/>
      <c r="CH113" s="921"/>
      <c r="CI113" s="921"/>
      <c r="CJ113" s="921"/>
      <c r="CK113" s="948"/>
      <c r="CL113" s="949"/>
      <c r="CM113" s="922" t="s">
        <v>448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131</v>
      </c>
      <c r="DM113" s="959"/>
      <c r="DN113" s="959"/>
      <c r="DO113" s="959"/>
      <c r="DP113" s="960"/>
      <c r="DQ113" s="961" t="s">
        <v>131</v>
      </c>
      <c r="DR113" s="959"/>
      <c r="DS113" s="959"/>
      <c r="DT113" s="959"/>
      <c r="DU113" s="960"/>
      <c r="DV113" s="962" t="s">
        <v>131</v>
      </c>
      <c r="DW113" s="963"/>
      <c r="DX113" s="963"/>
      <c r="DY113" s="963"/>
      <c r="DZ113" s="964"/>
    </row>
    <row r="114" spans="1:130" s="230" customFormat="1" ht="26.25" customHeight="1" x14ac:dyDescent="0.2">
      <c r="A114" s="954"/>
      <c r="B114" s="955"/>
      <c r="C114" s="923" t="s">
        <v>449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128227</v>
      </c>
      <c r="AB114" s="959"/>
      <c r="AC114" s="959"/>
      <c r="AD114" s="959"/>
      <c r="AE114" s="960"/>
      <c r="AF114" s="961">
        <v>140788</v>
      </c>
      <c r="AG114" s="959"/>
      <c r="AH114" s="959"/>
      <c r="AI114" s="959"/>
      <c r="AJ114" s="960"/>
      <c r="AK114" s="961">
        <v>382012</v>
      </c>
      <c r="AL114" s="959"/>
      <c r="AM114" s="959"/>
      <c r="AN114" s="959"/>
      <c r="AO114" s="960"/>
      <c r="AP114" s="962">
        <v>1.4</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6849264</v>
      </c>
      <c r="BR114" s="926"/>
      <c r="BS114" s="926"/>
      <c r="BT114" s="926"/>
      <c r="BU114" s="926"/>
      <c r="BV114" s="926">
        <v>6890769</v>
      </c>
      <c r="BW114" s="926"/>
      <c r="BX114" s="926"/>
      <c r="BY114" s="926"/>
      <c r="BZ114" s="926"/>
      <c r="CA114" s="926">
        <v>6984767</v>
      </c>
      <c r="CB114" s="926"/>
      <c r="CC114" s="926"/>
      <c r="CD114" s="926"/>
      <c r="CE114" s="926"/>
      <c r="CF114" s="920">
        <v>26.3</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131</v>
      </c>
      <c r="DH114" s="959"/>
      <c r="DI114" s="959"/>
      <c r="DJ114" s="959"/>
      <c r="DK114" s="960"/>
      <c r="DL114" s="961" t="s">
        <v>131</v>
      </c>
      <c r="DM114" s="959"/>
      <c r="DN114" s="959"/>
      <c r="DO114" s="959"/>
      <c r="DP114" s="960"/>
      <c r="DQ114" s="961" t="s">
        <v>131</v>
      </c>
      <c r="DR114" s="959"/>
      <c r="DS114" s="959"/>
      <c r="DT114" s="959"/>
      <c r="DU114" s="960"/>
      <c r="DV114" s="962" t="s">
        <v>131</v>
      </c>
      <c r="DW114" s="963"/>
      <c r="DX114" s="963"/>
      <c r="DY114" s="963"/>
      <c r="DZ114" s="964"/>
    </row>
    <row r="115" spans="1:130" s="230" customFormat="1" ht="26.25" customHeight="1" x14ac:dyDescent="0.2">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118370</v>
      </c>
      <c r="AB115" s="938"/>
      <c r="AC115" s="938"/>
      <c r="AD115" s="938"/>
      <c r="AE115" s="939"/>
      <c r="AF115" s="940">
        <v>117438</v>
      </c>
      <c r="AG115" s="938"/>
      <c r="AH115" s="938"/>
      <c r="AI115" s="938"/>
      <c r="AJ115" s="939"/>
      <c r="AK115" s="940">
        <v>117357</v>
      </c>
      <c r="AL115" s="938"/>
      <c r="AM115" s="938"/>
      <c r="AN115" s="938"/>
      <c r="AO115" s="939"/>
      <c r="AP115" s="941">
        <v>0.4</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v>7729765</v>
      </c>
      <c r="BR115" s="926"/>
      <c r="BS115" s="926"/>
      <c r="BT115" s="926"/>
      <c r="BU115" s="926"/>
      <c r="BV115" s="926">
        <v>7569735</v>
      </c>
      <c r="BW115" s="926"/>
      <c r="BX115" s="926"/>
      <c r="BY115" s="926"/>
      <c r="BZ115" s="926"/>
      <c r="CA115" s="926">
        <v>7353816</v>
      </c>
      <c r="CB115" s="926"/>
      <c r="CC115" s="926"/>
      <c r="CD115" s="926"/>
      <c r="CE115" s="926"/>
      <c r="CF115" s="920">
        <v>27.7</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131</v>
      </c>
      <c r="DH115" s="959"/>
      <c r="DI115" s="959"/>
      <c r="DJ115" s="959"/>
      <c r="DK115" s="960"/>
      <c r="DL115" s="961" t="s">
        <v>455</v>
      </c>
      <c r="DM115" s="959"/>
      <c r="DN115" s="959"/>
      <c r="DO115" s="959"/>
      <c r="DP115" s="960"/>
      <c r="DQ115" s="961" t="s">
        <v>131</v>
      </c>
      <c r="DR115" s="959"/>
      <c r="DS115" s="959"/>
      <c r="DT115" s="959"/>
      <c r="DU115" s="960"/>
      <c r="DV115" s="962" t="s">
        <v>131</v>
      </c>
      <c r="DW115" s="963"/>
      <c r="DX115" s="963"/>
      <c r="DY115" s="963"/>
      <c r="DZ115" s="964"/>
    </row>
    <row r="116" spans="1:130" s="230" customFormat="1" ht="26.25" customHeight="1" x14ac:dyDescent="0.2">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131</v>
      </c>
      <c r="AB116" s="959"/>
      <c r="AC116" s="959"/>
      <c r="AD116" s="959"/>
      <c r="AE116" s="960"/>
      <c r="AF116" s="961" t="s">
        <v>131</v>
      </c>
      <c r="AG116" s="959"/>
      <c r="AH116" s="959"/>
      <c r="AI116" s="959"/>
      <c r="AJ116" s="960"/>
      <c r="AK116" s="961" t="s">
        <v>131</v>
      </c>
      <c r="AL116" s="959"/>
      <c r="AM116" s="959"/>
      <c r="AN116" s="959"/>
      <c r="AO116" s="960"/>
      <c r="AP116" s="962" t="s">
        <v>131</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131</v>
      </c>
      <c r="BR116" s="926"/>
      <c r="BS116" s="926"/>
      <c r="BT116" s="926"/>
      <c r="BU116" s="926"/>
      <c r="BV116" s="926" t="s">
        <v>131</v>
      </c>
      <c r="BW116" s="926"/>
      <c r="BX116" s="926"/>
      <c r="BY116" s="926"/>
      <c r="BZ116" s="926"/>
      <c r="CA116" s="926" t="s">
        <v>131</v>
      </c>
      <c r="CB116" s="926"/>
      <c r="CC116" s="926"/>
      <c r="CD116" s="926"/>
      <c r="CE116" s="926"/>
      <c r="CF116" s="920" t="s">
        <v>131</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131</v>
      </c>
      <c r="DH116" s="959"/>
      <c r="DI116" s="959"/>
      <c r="DJ116" s="959"/>
      <c r="DK116" s="960"/>
      <c r="DL116" s="961" t="s">
        <v>131</v>
      </c>
      <c r="DM116" s="959"/>
      <c r="DN116" s="959"/>
      <c r="DO116" s="959"/>
      <c r="DP116" s="960"/>
      <c r="DQ116" s="961" t="s">
        <v>131</v>
      </c>
      <c r="DR116" s="959"/>
      <c r="DS116" s="959"/>
      <c r="DT116" s="959"/>
      <c r="DU116" s="960"/>
      <c r="DV116" s="962" t="s">
        <v>131</v>
      </c>
      <c r="DW116" s="963"/>
      <c r="DX116" s="963"/>
      <c r="DY116" s="963"/>
      <c r="DZ116" s="964"/>
    </row>
    <row r="117" spans="1:130" s="230" customFormat="1" ht="26.25" customHeight="1" x14ac:dyDescent="0.2">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8448583</v>
      </c>
      <c r="AB117" s="979"/>
      <c r="AC117" s="979"/>
      <c r="AD117" s="979"/>
      <c r="AE117" s="980"/>
      <c r="AF117" s="981">
        <v>8430148</v>
      </c>
      <c r="AG117" s="979"/>
      <c r="AH117" s="979"/>
      <c r="AI117" s="979"/>
      <c r="AJ117" s="980"/>
      <c r="AK117" s="981">
        <v>8821637</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131</v>
      </c>
      <c r="BW117" s="926"/>
      <c r="BX117" s="926"/>
      <c r="BY117" s="926"/>
      <c r="BZ117" s="926"/>
      <c r="CA117" s="926" t="s">
        <v>131</v>
      </c>
      <c r="CB117" s="926"/>
      <c r="CC117" s="926"/>
      <c r="CD117" s="926"/>
      <c r="CE117" s="926"/>
      <c r="CF117" s="920" t="s">
        <v>131</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131</v>
      </c>
      <c r="DH117" s="959"/>
      <c r="DI117" s="959"/>
      <c r="DJ117" s="959"/>
      <c r="DK117" s="960"/>
      <c r="DL117" s="961" t="s">
        <v>131</v>
      </c>
      <c r="DM117" s="959"/>
      <c r="DN117" s="959"/>
      <c r="DO117" s="959"/>
      <c r="DP117" s="960"/>
      <c r="DQ117" s="961" t="s">
        <v>131</v>
      </c>
      <c r="DR117" s="959"/>
      <c r="DS117" s="959"/>
      <c r="DT117" s="959"/>
      <c r="DU117" s="960"/>
      <c r="DV117" s="962" t="s">
        <v>131</v>
      </c>
      <c r="DW117" s="963"/>
      <c r="DX117" s="963"/>
      <c r="DY117" s="963"/>
      <c r="DZ117" s="964"/>
    </row>
    <row r="118" spans="1:130" s="230" customFormat="1" ht="26.25" customHeight="1" x14ac:dyDescent="0.2">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309</v>
      </c>
      <c r="AL118" s="893"/>
      <c r="AM118" s="893"/>
      <c r="AN118" s="893"/>
      <c r="AO118" s="894"/>
      <c r="AP118" s="970" t="s">
        <v>433</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131</v>
      </c>
      <c r="CB118" s="1000"/>
      <c r="CC118" s="1000"/>
      <c r="CD118" s="1000"/>
      <c r="CE118" s="1000"/>
      <c r="CF118" s="920" t="s">
        <v>131</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131</v>
      </c>
      <c r="DM118" s="959"/>
      <c r="DN118" s="959"/>
      <c r="DO118" s="959"/>
      <c r="DP118" s="960"/>
      <c r="DQ118" s="961" t="s">
        <v>131</v>
      </c>
      <c r="DR118" s="959"/>
      <c r="DS118" s="959"/>
      <c r="DT118" s="959"/>
      <c r="DU118" s="960"/>
      <c r="DV118" s="962" t="s">
        <v>131</v>
      </c>
      <c r="DW118" s="963"/>
      <c r="DX118" s="963"/>
      <c r="DY118" s="963"/>
      <c r="DZ118" s="964"/>
    </row>
    <row r="119" spans="1:130" s="230" customFormat="1" ht="26.25" customHeight="1" x14ac:dyDescent="0.2">
      <c r="A119" s="1056"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116996</v>
      </c>
      <c r="AB119" s="900"/>
      <c r="AC119" s="900"/>
      <c r="AD119" s="900"/>
      <c r="AE119" s="901"/>
      <c r="AF119" s="902">
        <v>116997</v>
      </c>
      <c r="AG119" s="900"/>
      <c r="AH119" s="900"/>
      <c r="AI119" s="900"/>
      <c r="AJ119" s="901"/>
      <c r="AK119" s="902">
        <v>116996</v>
      </c>
      <c r="AL119" s="900"/>
      <c r="AM119" s="900"/>
      <c r="AN119" s="900"/>
      <c r="AO119" s="901"/>
      <c r="AP119" s="903">
        <v>0.4</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464</v>
      </c>
      <c r="BP119" s="1005"/>
      <c r="BQ119" s="999">
        <v>110907253</v>
      </c>
      <c r="BR119" s="1000"/>
      <c r="BS119" s="1000"/>
      <c r="BT119" s="1000"/>
      <c r="BU119" s="1000"/>
      <c r="BV119" s="1000">
        <v>108796827</v>
      </c>
      <c r="BW119" s="1000"/>
      <c r="BX119" s="1000"/>
      <c r="BY119" s="1000"/>
      <c r="BZ119" s="1000"/>
      <c r="CA119" s="1000">
        <v>105701108</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131</v>
      </c>
      <c r="DH119" s="986"/>
      <c r="DI119" s="986"/>
      <c r="DJ119" s="986"/>
      <c r="DK119" s="987"/>
      <c r="DL119" s="985" t="s">
        <v>131</v>
      </c>
      <c r="DM119" s="986"/>
      <c r="DN119" s="986"/>
      <c r="DO119" s="986"/>
      <c r="DP119" s="987"/>
      <c r="DQ119" s="985" t="s">
        <v>131</v>
      </c>
      <c r="DR119" s="986"/>
      <c r="DS119" s="986"/>
      <c r="DT119" s="986"/>
      <c r="DU119" s="987"/>
      <c r="DV119" s="988" t="s">
        <v>131</v>
      </c>
      <c r="DW119" s="989"/>
      <c r="DX119" s="989"/>
      <c r="DY119" s="989"/>
      <c r="DZ119" s="990"/>
    </row>
    <row r="120" spans="1:130" s="230" customFormat="1" ht="26.25" customHeight="1" x14ac:dyDescent="0.2">
      <c r="A120" s="1057"/>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v>844</v>
      </c>
      <c r="AB120" s="959"/>
      <c r="AC120" s="959"/>
      <c r="AD120" s="959"/>
      <c r="AE120" s="960"/>
      <c r="AF120" s="961" t="s">
        <v>131</v>
      </c>
      <c r="AG120" s="959"/>
      <c r="AH120" s="959"/>
      <c r="AI120" s="959"/>
      <c r="AJ120" s="960"/>
      <c r="AK120" s="961" t="s">
        <v>131</v>
      </c>
      <c r="AL120" s="959"/>
      <c r="AM120" s="959"/>
      <c r="AN120" s="959"/>
      <c r="AO120" s="960"/>
      <c r="AP120" s="962" t="s">
        <v>131</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12097519</v>
      </c>
      <c r="BR120" s="931"/>
      <c r="BS120" s="931"/>
      <c r="BT120" s="931"/>
      <c r="BU120" s="931"/>
      <c r="BV120" s="931">
        <v>14097123</v>
      </c>
      <c r="BW120" s="931"/>
      <c r="BX120" s="931"/>
      <c r="BY120" s="931"/>
      <c r="BZ120" s="931"/>
      <c r="CA120" s="931">
        <v>16243629</v>
      </c>
      <c r="CB120" s="931"/>
      <c r="CC120" s="931"/>
      <c r="CD120" s="931"/>
      <c r="CE120" s="931"/>
      <c r="CF120" s="944">
        <v>61.1</v>
      </c>
      <c r="CG120" s="945"/>
      <c r="CH120" s="945"/>
      <c r="CI120" s="945"/>
      <c r="CJ120" s="945"/>
      <c r="CK120" s="1006" t="s">
        <v>468</v>
      </c>
      <c r="CL120" s="1007"/>
      <c r="CM120" s="1007"/>
      <c r="CN120" s="1007"/>
      <c r="CO120" s="1008"/>
      <c r="CP120" s="1014" t="s">
        <v>469</v>
      </c>
      <c r="CQ120" s="1015"/>
      <c r="CR120" s="1015"/>
      <c r="CS120" s="1015"/>
      <c r="CT120" s="1015"/>
      <c r="CU120" s="1015"/>
      <c r="CV120" s="1015"/>
      <c r="CW120" s="1015"/>
      <c r="CX120" s="1015"/>
      <c r="CY120" s="1015"/>
      <c r="CZ120" s="1015"/>
      <c r="DA120" s="1015"/>
      <c r="DB120" s="1015"/>
      <c r="DC120" s="1015"/>
      <c r="DD120" s="1015"/>
      <c r="DE120" s="1015"/>
      <c r="DF120" s="1016"/>
      <c r="DG120" s="930">
        <v>18176375</v>
      </c>
      <c r="DH120" s="931"/>
      <c r="DI120" s="931"/>
      <c r="DJ120" s="931"/>
      <c r="DK120" s="931"/>
      <c r="DL120" s="931">
        <v>17931284</v>
      </c>
      <c r="DM120" s="931"/>
      <c r="DN120" s="931"/>
      <c r="DO120" s="931"/>
      <c r="DP120" s="931"/>
      <c r="DQ120" s="931">
        <v>17868535</v>
      </c>
      <c r="DR120" s="931"/>
      <c r="DS120" s="931"/>
      <c r="DT120" s="931"/>
      <c r="DU120" s="931"/>
      <c r="DV120" s="932">
        <v>67.2</v>
      </c>
      <c r="DW120" s="932"/>
      <c r="DX120" s="932"/>
      <c r="DY120" s="932"/>
      <c r="DZ120" s="933"/>
    </row>
    <row r="121" spans="1:130" s="230" customFormat="1" ht="26.25" customHeight="1" x14ac:dyDescent="0.2">
      <c r="A121" s="1057"/>
      <c r="B121" s="949"/>
      <c r="C121" s="974" t="s">
        <v>470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131</v>
      </c>
      <c r="AG121" s="959"/>
      <c r="AH121" s="959"/>
      <c r="AI121" s="959"/>
      <c r="AJ121" s="960"/>
      <c r="AK121" s="961" t="s">
        <v>131</v>
      </c>
      <c r="AL121" s="959"/>
      <c r="AM121" s="959"/>
      <c r="AN121" s="959"/>
      <c r="AO121" s="960"/>
      <c r="AP121" s="962" t="s">
        <v>131</v>
      </c>
      <c r="AQ121" s="963"/>
      <c r="AR121" s="963"/>
      <c r="AS121" s="963"/>
      <c r="AT121" s="964"/>
      <c r="AU121" s="994"/>
      <c r="AV121" s="995"/>
      <c r="AW121" s="995"/>
      <c r="AX121" s="995"/>
      <c r="AY121" s="996"/>
      <c r="AZ121" s="922" t="s">
        <v>471</v>
      </c>
      <c r="BA121" s="923"/>
      <c r="BB121" s="923"/>
      <c r="BC121" s="923"/>
      <c r="BD121" s="923"/>
      <c r="BE121" s="923"/>
      <c r="BF121" s="923"/>
      <c r="BG121" s="923"/>
      <c r="BH121" s="923"/>
      <c r="BI121" s="923"/>
      <c r="BJ121" s="923"/>
      <c r="BK121" s="923"/>
      <c r="BL121" s="923"/>
      <c r="BM121" s="923"/>
      <c r="BN121" s="923"/>
      <c r="BO121" s="923"/>
      <c r="BP121" s="924"/>
      <c r="BQ121" s="925">
        <v>19107052</v>
      </c>
      <c r="BR121" s="926"/>
      <c r="BS121" s="926"/>
      <c r="BT121" s="926"/>
      <c r="BU121" s="926"/>
      <c r="BV121" s="926">
        <v>17512668</v>
      </c>
      <c r="BW121" s="926"/>
      <c r="BX121" s="926"/>
      <c r="BY121" s="926"/>
      <c r="BZ121" s="926"/>
      <c r="CA121" s="926">
        <v>17293887</v>
      </c>
      <c r="CB121" s="926"/>
      <c r="CC121" s="926"/>
      <c r="CD121" s="926"/>
      <c r="CE121" s="926"/>
      <c r="CF121" s="920">
        <v>65</v>
      </c>
      <c r="CG121" s="921"/>
      <c r="CH121" s="921"/>
      <c r="CI121" s="921"/>
      <c r="CJ121" s="921"/>
      <c r="CK121" s="1009"/>
      <c r="CL121" s="1010"/>
      <c r="CM121" s="1010"/>
      <c r="CN121" s="1010"/>
      <c r="CO121" s="1011"/>
      <c r="CP121" s="1019" t="s">
        <v>411</v>
      </c>
      <c r="CQ121" s="1020"/>
      <c r="CR121" s="1020"/>
      <c r="CS121" s="1020"/>
      <c r="CT121" s="1020"/>
      <c r="CU121" s="1020"/>
      <c r="CV121" s="1020"/>
      <c r="CW121" s="1020"/>
      <c r="CX121" s="1020"/>
      <c r="CY121" s="1020"/>
      <c r="CZ121" s="1020"/>
      <c r="DA121" s="1020"/>
      <c r="DB121" s="1020"/>
      <c r="DC121" s="1020"/>
      <c r="DD121" s="1020"/>
      <c r="DE121" s="1020"/>
      <c r="DF121" s="1021"/>
      <c r="DG121" s="925">
        <v>472358</v>
      </c>
      <c r="DH121" s="926"/>
      <c r="DI121" s="926"/>
      <c r="DJ121" s="926"/>
      <c r="DK121" s="926"/>
      <c r="DL121" s="926">
        <v>397444</v>
      </c>
      <c r="DM121" s="926"/>
      <c r="DN121" s="926"/>
      <c r="DO121" s="926"/>
      <c r="DP121" s="926"/>
      <c r="DQ121" s="926">
        <v>330001</v>
      </c>
      <c r="DR121" s="926"/>
      <c r="DS121" s="926"/>
      <c r="DT121" s="926"/>
      <c r="DU121" s="926"/>
      <c r="DV121" s="927">
        <v>1.2</v>
      </c>
      <c r="DW121" s="927"/>
      <c r="DX121" s="927"/>
      <c r="DY121" s="927"/>
      <c r="DZ121" s="928"/>
    </row>
    <row r="122" spans="1:130" s="230" customFormat="1" ht="26.25" customHeight="1" x14ac:dyDescent="0.2">
      <c r="A122" s="1057"/>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131</v>
      </c>
      <c r="AG122" s="959"/>
      <c r="AH122" s="959"/>
      <c r="AI122" s="959"/>
      <c r="AJ122" s="960"/>
      <c r="AK122" s="961" t="s">
        <v>131</v>
      </c>
      <c r="AL122" s="959"/>
      <c r="AM122" s="959"/>
      <c r="AN122" s="959"/>
      <c r="AO122" s="960"/>
      <c r="AP122" s="962" t="s">
        <v>131</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64707363</v>
      </c>
      <c r="BR122" s="1000"/>
      <c r="BS122" s="1000"/>
      <c r="BT122" s="1000"/>
      <c r="BU122" s="1000"/>
      <c r="BV122" s="1000">
        <v>63358307</v>
      </c>
      <c r="BW122" s="1000"/>
      <c r="BX122" s="1000"/>
      <c r="BY122" s="1000"/>
      <c r="BZ122" s="1000"/>
      <c r="CA122" s="1000">
        <v>60852694</v>
      </c>
      <c r="CB122" s="1000"/>
      <c r="CC122" s="1000"/>
      <c r="CD122" s="1000"/>
      <c r="CE122" s="1000"/>
      <c r="CF122" s="1017">
        <v>228.9</v>
      </c>
      <c r="CG122" s="1018"/>
      <c r="CH122" s="1018"/>
      <c r="CI122" s="1018"/>
      <c r="CJ122" s="1018"/>
      <c r="CK122" s="1009"/>
      <c r="CL122" s="1010"/>
      <c r="CM122" s="1010"/>
      <c r="CN122" s="1010"/>
      <c r="CO122" s="1011"/>
      <c r="CP122" s="1019" t="s">
        <v>473</v>
      </c>
      <c r="CQ122" s="1020"/>
      <c r="CR122" s="1020"/>
      <c r="CS122" s="1020"/>
      <c r="CT122" s="1020"/>
      <c r="CU122" s="1020"/>
      <c r="CV122" s="1020"/>
      <c r="CW122" s="1020"/>
      <c r="CX122" s="1020"/>
      <c r="CY122" s="1020"/>
      <c r="CZ122" s="1020"/>
      <c r="DA122" s="1020"/>
      <c r="DB122" s="1020"/>
      <c r="DC122" s="1020"/>
      <c r="DD122" s="1020"/>
      <c r="DE122" s="1020"/>
      <c r="DF122" s="1021"/>
      <c r="DG122" s="925">
        <v>43970</v>
      </c>
      <c r="DH122" s="926"/>
      <c r="DI122" s="926"/>
      <c r="DJ122" s="926"/>
      <c r="DK122" s="926"/>
      <c r="DL122" s="926">
        <v>20858</v>
      </c>
      <c r="DM122" s="926"/>
      <c r="DN122" s="926"/>
      <c r="DO122" s="926"/>
      <c r="DP122" s="926"/>
      <c r="DQ122" s="926">
        <v>21390</v>
      </c>
      <c r="DR122" s="926"/>
      <c r="DS122" s="926"/>
      <c r="DT122" s="926"/>
      <c r="DU122" s="926"/>
      <c r="DV122" s="927">
        <v>0.1</v>
      </c>
      <c r="DW122" s="927"/>
      <c r="DX122" s="927"/>
      <c r="DY122" s="927"/>
      <c r="DZ122" s="928"/>
    </row>
    <row r="123" spans="1:130" s="230" customFormat="1" ht="26.25" customHeight="1" x14ac:dyDescent="0.2">
      <c r="A123" s="1057"/>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131</v>
      </c>
      <c r="AB123" s="959"/>
      <c r="AC123" s="959"/>
      <c r="AD123" s="959"/>
      <c r="AE123" s="960"/>
      <c r="AF123" s="961" t="s">
        <v>131</v>
      </c>
      <c r="AG123" s="959"/>
      <c r="AH123" s="959"/>
      <c r="AI123" s="959"/>
      <c r="AJ123" s="960"/>
      <c r="AK123" s="961" t="s">
        <v>131</v>
      </c>
      <c r="AL123" s="959"/>
      <c r="AM123" s="959"/>
      <c r="AN123" s="959"/>
      <c r="AO123" s="960"/>
      <c r="AP123" s="962" t="s">
        <v>131</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474</v>
      </c>
      <c r="BP123" s="1005"/>
      <c r="BQ123" s="1063">
        <v>95911934</v>
      </c>
      <c r="BR123" s="1064"/>
      <c r="BS123" s="1064"/>
      <c r="BT123" s="1064"/>
      <c r="BU123" s="1064"/>
      <c r="BV123" s="1064">
        <v>94968098</v>
      </c>
      <c r="BW123" s="1064"/>
      <c r="BX123" s="1064"/>
      <c r="BY123" s="1064"/>
      <c r="BZ123" s="1064"/>
      <c r="CA123" s="1064">
        <v>94390210</v>
      </c>
      <c r="CB123" s="1064"/>
      <c r="CC123" s="1064"/>
      <c r="CD123" s="1064"/>
      <c r="CE123" s="1064"/>
      <c r="CF123" s="1001"/>
      <c r="CG123" s="1002"/>
      <c r="CH123" s="1002"/>
      <c r="CI123" s="1002"/>
      <c r="CJ123" s="1003"/>
      <c r="CK123" s="1009"/>
      <c r="CL123" s="1010"/>
      <c r="CM123" s="1010"/>
      <c r="CN123" s="1010"/>
      <c r="CO123" s="1011"/>
      <c r="CP123" s="1019" t="s">
        <v>406</v>
      </c>
      <c r="CQ123" s="1020"/>
      <c r="CR123" s="1020"/>
      <c r="CS123" s="1020"/>
      <c r="CT123" s="1020"/>
      <c r="CU123" s="1020"/>
      <c r="CV123" s="1020"/>
      <c r="CW123" s="1020"/>
      <c r="CX123" s="1020"/>
      <c r="CY123" s="1020"/>
      <c r="CZ123" s="1020"/>
      <c r="DA123" s="1020"/>
      <c r="DB123" s="1020"/>
      <c r="DC123" s="1020"/>
      <c r="DD123" s="1020"/>
      <c r="DE123" s="1020"/>
      <c r="DF123" s="1021"/>
      <c r="DG123" s="958" t="s">
        <v>131</v>
      </c>
      <c r="DH123" s="959"/>
      <c r="DI123" s="959"/>
      <c r="DJ123" s="959"/>
      <c r="DK123" s="960"/>
      <c r="DL123" s="961" t="s">
        <v>131</v>
      </c>
      <c r="DM123" s="959"/>
      <c r="DN123" s="959"/>
      <c r="DO123" s="959"/>
      <c r="DP123" s="960"/>
      <c r="DQ123" s="961" t="s">
        <v>131</v>
      </c>
      <c r="DR123" s="959"/>
      <c r="DS123" s="959"/>
      <c r="DT123" s="959"/>
      <c r="DU123" s="960"/>
      <c r="DV123" s="962" t="s">
        <v>131</v>
      </c>
      <c r="DW123" s="963"/>
      <c r="DX123" s="963"/>
      <c r="DY123" s="963"/>
      <c r="DZ123" s="964"/>
    </row>
    <row r="124" spans="1:130" s="230" customFormat="1" ht="26.25" customHeight="1" thickBot="1" x14ac:dyDescent="0.25">
      <c r="A124" s="1057"/>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131</v>
      </c>
      <c r="AG124" s="959"/>
      <c r="AH124" s="959"/>
      <c r="AI124" s="959"/>
      <c r="AJ124" s="960"/>
      <c r="AK124" s="961" t="s">
        <v>131</v>
      </c>
      <c r="AL124" s="959"/>
      <c r="AM124" s="959"/>
      <c r="AN124" s="959"/>
      <c r="AO124" s="960"/>
      <c r="AP124" s="962" t="s">
        <v>131</v>
      </c>
      <c r="AQ124" s="963"/>
      <c r="AR124" s="963"/>
      <c r="AS124" s="963"/>
      <c r="AT124" s="964"/>
      <c r="AU124" s="1059" t="s">
        <v>475</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57.8</v>
      </c>
      <c r="BR124" s="1027"/>
      <c r="BS124" s="1027"/>
      <c r="BT124" s="1027"/>
      <c r="BU124" s="1027"/>
      <c r="BV124" s="1027">
        <v>50.7</v>
      </c>
      <c r="BW124" s="1027"/>
      <c r="BX124" s="1027"/>
      <c r="BY124" s="1027"/>
      <c r="BZ124" s="1027"/>
      <c r="CA124" s="1027">
        <v>42.5</v>
      </c>
      <c r="CB124" s="1027"/>
      <c r="CC124" s="1027"/>
      <c r="CD124" s="1027"/>
      <c r="CE124" s="1027"/>
      <c r="CF124" s="1028"/>
      <c r="CG124" s="1029"/>
      <c r="CH124" s="1029"/>
      <c r="CI124" s="1029"/>
      <c r="CJ124" s="1030"/>
      <c r="CK124" s="1012"/>
      <c r="CL124" s="1012"/>
      <c r="CM124" s="1012"/>
      <c r="CN124" s="1012"/>
      <c r="CO124" s="1013"/>
      <c r="CP124" s="1019" t="s">
        <v>476</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131</v>
      </c>
      <c r="DM124" s="986"/>
      <c r="DN124" s="986"/>
      <c r="DO124" s="986"/>
      <c r="DP124" s="987"/>
      <c r="DQ124" s="985" t="s">
        <v>131</v>
      </c>
      <c r="DR124" s="986"/>
      <c r="DS124" s="986"/>
      <c r="DT124" s="986"/>
      <c r="DU124" s="987"/>
      <c r="DV124" s="988" t="s">
        <v>131</v>
      </c>
      <c r="DW124" s="989"/>
      <c r="DX124" s="989"/>
      <c r="DY124" s="989"/>
      <c r="DZ124" s="990"/>
    </row>
    <row r="125" spans="1:130" s="230" customFormat="1" ht="26.25" customHeight="1" x14ac:dyDescent="0.2">
      <c r="A125" s="1057"/>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131</v>
      </c>
      <c r="AG125" s="959"/>
      <c r="AH125" s="959"/>
      <c r="AI125" s="959"/>
      <c r="AJ125" s="960"/>
      <c r="AK125" s="961" t="s">
        <v>131</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477</v>
      </c>
      <c r="CL125" s="1007"/>
      <c r="CM125" s="1007"/>
      <c r="CN125" s="1007"/>
      <c r="CO125" s="1008"/>
      <c r="CP125" s="929" t="s">
        <v>478</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131</v>
      </c>
      <c r="DM125" s="931"/>
      <c r="DN125" s="931"/>
      <c r="DO125" s="931"/>
      <c r="DP125" s="931"/>
      <c r="DQ125" s="931" t="s">
        <v>131</v>
      </c>
      <c r="DR125" s="931"/>
      <c r="DS125" s="931"/>
      <c r="DT125" s="931"/>
      <c r="DU125" s="931"/>
      <c r="DV125" s="932" t="s">
        <v>131</v>
      </c>
      <c r="DW125" s="932"/>
      <c r="DX125" s="932"/>
      <c r="DY125" s="932"/>
      <c r="DZ125" s="933"/>
    </row>
    <row r="126" spans="1:130" s="230" customFormat="1" ht="26.25" customHeight="1" thickBot="1" x14ac:dyDescent="0.25">
      <c r="A126" s="1057"/>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131</v>
      </c>
      <c r="AB126" s="959"/>
      <c r="AC126" s="959"/>
      <c r="AD126" s="959"/>
      <c r="AE126" s="960"/>
      <c r="AF126" s="961" t="s">
        <v>131</v>
      </c>
      <c r="AG126" s="959"/>
      <c r="AH126" s="959"/>
      <c r="AI126" s="959"/>
      <c r="AJ126" s="960"/>
      <c r="AK126" s="961" t="s">
        <v>131</v>
      </c>
      <c r="AL126" s="959"/>
      <c r="AM126" s="959"/>
      <c r="AN126" s="959"/>
      <c r="AO126" s="960"/>
      <c r="AP126" s="962" t="s">
        <v>131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479</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131</v>
      </c>
      <c r="DM126" s="926"/>
      <c r="DN126" s="926"/>
      <c r="DO126" s="926"/>
      <c r="DP126" s="926"/>
      <c r="DQ126" s="926" t="s">
        <v>131</v>
      </c>
      <c r="DR126" s="926"/>
      <c r="DS126" s="926"/>
      <c r="DT126" s="926"/>
      <c r="DU126" s="926"/>
      <c r="DV126" s="927" t="s">
        <v>131</v>
      </c>
      <c r="DW126" s="927"/>
      <c r="DX126" s="927"/>
      <c r="DY126" s="927"/>
      <c r="DZ126" s="928"/>
    </row>
    <row r="127" spans="1:130" s="230" customFormat="1" ht="26.25" customHeight="1" x14ac:dyDescent="0.2">
      <c r="A127" s="1058"/>
      <c r="B127" s="951"/>
      <c r="C127" s="973" t="s">
        <v>480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530</v>
      </c>
      <c r="AB127" s="959"/>
      <c r="AC127" s="959"/>
      <c r="AD127" s="959"/>
      <c r="AE127" s="960"/>
      <c r="AF127" s="961">
        <v>441</v>
      </c>
      <c r="AG127" s="959"/>
      <c r="AH127" s="959"/>
      <c r="AI127" s="959"/>
      <c r="AJ127" s="960"/>
      <c r="AK127" s="961">
        <v>361</v>
      </c>
      <c r="AL127" s="959"/>
      <c r="AM127" s="959"/>
      <c r="AN127" s="959"/>
      <c r="AO127" s="960"/>
      <c r="AP127" s="962">
        <v>0</v>
      </c>
      <c r="AQ127" s="963"/>
      <c r="AR127" s="963"/>
      <c r="AS127" s="963"/>
      <c r="AT127" s="964"/>
      <c r="AU127" s="232"/>
      <c r="AV127" s="232"/>
      <c r="AW127" s="232"/>
      <c r="AX127" s="1031" t="s">
        <v>481</v>
      </c>
      <c r="AY127" s="1032"/>
      <c r="AZ127" s="1032"/>
      <c r="BA127" s="1032"/>
      <c r="BB127" s="1032"/>
      <c r="BC127" s="1032"/>
      <c r="BD127" s="1032"/>
      <c r="BE127" s="1033"/>
      <c r="BF127" s="1034" t="s">
        <v>482</v>
      </c>
      <c r="BG127" s="1032"/>
      <c r="BH127" s="1032"/>
      <c r="BI127" s="1032"/>
      <c r="BJ127" s="1032"/>
      <c r="BK127" s="1032"/>
      <c r="BL127" s="1033"/>
      <c r="BM127" s="1034" t="s">
        <v>483</v>
      </c>
      <c r="BN127" s="1032"/>
      <c r="BO127" s="1032"/>
      <c r="BP127" s="1032"/>
      <c r="BQ127" s="1032"/>
      <c r="BR127" s="1032"/>
      <c r="BS127" s="1033"/>
      <c r="BT127" s="1034" t="s">
        <v>484</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485</v>
      </c>
      <c r="CQ127" s="923"/>
      <c r="CR127" s="923"/>
      <c r="CS127" s="923"/>
      <c r="CT127" s="923"/>
      <c r="CU127" s="923"/>
      <c r="CV127" s="923"/>
      <c r="CW127" s="923"/>
      <c r="CX127" s="923"/>
      <c r="CY127" s="923"/>
      <c r="CZ127" s="923"/>
      <c r="DA127" s="923"/>
      <c r="DB127" s="923"/>
      <c r="DC127" s="923"/>
      <c r="DD127" s="923"/>
      <c r="DE127" s="923"/>
      <c r="DF127" s="924"/>
      <c r="DG127" s="925">
        <v>7729765</v>
      </c>
      <c r="DH127" s="926"/>
      <c r="DI127" s="926"/>
      <c r="DJ127" s="926"/>
      <c r="DK127" s="926"/>
      <c r="DL127" s="926">
        <v>7569735</v>
      </c>
      <c r="DM127" s="926"/>
      <c r="DN127" s="926"/>
      <c r="DO127" s="926"/>
      <c r="DP127" s="926"/>
      <c r="DQ127" s="926">
        <v>7353816</v>
      </c>
      <c r="DR127" s="926"/>
      <c r="DS127" s="926"/>
      <c r="DT127" s="926"/>
      <c r="DU127" s="926"/>
      <c r="DV127" s="927">
        <v>27.7</v>
      </c>
      <c r="DW127" s="927"/>
      <c r="DX127" s="927"/>
      <c r="DY127" s="927"/>
      <c r="DZ127" s="928"/>
    </row>
    <row r="128" spans="1:130" s="230" customFormat="1" ht="26.25" customHeight="1" thickBot="1" x14ac:dyDescent="0.25">
      <c r="A128" s="1041" t="s">
        <v>486</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487</v>
      </c>
      <c r="X128" s="1043"/>
      <c r="Y128" s="1043"/>
      <c r="Z128" s="1044"/>
      <c r="AA128" s="1045">
        <v>1225951</v>
      </c>
      <c r="AB128" s="1046"/>
      <c r="AC128" s="1046"/>
      <c r="AD128" s="1046"/>
      <c r="AE128" s="1047"/>
      <c r="AF128" s="1048">
        <v>1218888</v>
      </c>
      <c r="AG128" s="1046"/>
      <c r="AH128" s="1046"/>
      <c r="AI128" s="1046"/>
      <c r="AJ128" s="1047"/>
      <c r="AK128" s="1048">
        <v>1520314</v>
      </c>
      <c r="AL128" s="1046"/>
      <c r="AM128" s="1046"/>
      <c r="AN128" s="1046"/>
      <c r="AO128" s="1047"/>
      <c r="AP128" s="1049"/>
      <c r="AQ128" s="1050"/>
      <c r="AR128" s="1050"/>
      <c r="AS128" s="1050"/>
      <c r="AT128" s="1051"/>
      <c r="AU128" s="232"/>
      <c r="AV128" s="232"/>
      <c r="AW128" s="232"/>
      <c r="AX128" s="896" t="s">
        <v>488</v>
      </c>
      <c r="AY128" s="897"/>
      <c r="AZ128" s="897"/>
      <c r="BA128" s="897"/>
      <c r="BB128" s="897"/>
      <c r="BC128" s="897"/>
      <c r="BD128" s="897"/>
      <c r="BE128" s="898"/>
      <c r="BF128" s="1052" t="s">
        <v>131</v>
      </c>
      <c r="BG128" s="1053"/>
      <c r="BH128" s="1053"/>
      <c r="BI128" s="1053"/>
      <c r="BJ128" s="1053"/>
      <c r="BK128" s="1053"/>
      <c r="BL128" s="1054"/>
      <c r="BM128" s="1052">
        <v>11.72</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489</v>
      </c>
      <c r="CQ128" s="726"/>
      <c r="CR128" s="726"/>
      <c r="CS128" s="726"/>
      <c r="CT128" s="726"/>
      <c r="CU128" s="726"/>
      <c r="CV128" s="726"/>
      <c r="CW128" s="726"/>
      <c r="CX128" s="726"/>
      <c r="CY128" s="726"/>
      <c r="CZ128" s="726"/>
      <c r="DA128" s="726"/>
      <c r="DB128" s="726"/>
      <c r="DC128" s="726"/>
      <c r="DD128" s="726"/>
      <c r="DE128" s="726"/>
      <c r="DF128" s="1036"/>
      <c r="DG128" s="1037" t="s">
        <v>131</v>
      </c>
      <c r="DH128" s="1038"/>
      <c r="DI128" s="1038"/>
      <c r="DJ128" s="1038"/>
      <c r="DK128" s="1038"/>
      <c r="DL128" s="1038" t="s">
        <v>131</v>
      </c>
      <c r="DM128" s="1038"/>
      <c r="DN128" s="1038"/>
      <c r="DO128" s="1038"/>
      <c r="DP128" s="1038"/>
      <c r="DQ128" s="1038" t="s">
        <v>131</v>
      </c>
      <c r="DR128" s="1038"/>
      <c r="DS128" s="1038"/>
      <c r="DT128" s="1038"/>
      <c r="DU128" s="1038"/>
      <c r="DV128" s="1039" t="s">
        <v>131</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490</v>
      </c>
      <c r="X129" s="1071"/>
      <c r="Y129" s="1071"/>
      <c r="Z129" s="1072"/>
      <c r="AA129" s="958">
        <v>31049103</v>
      </c>
      <c r="AB129" s="959"/>
      <c r="AC129" s="959"/>
      <c r="AD129" s="959"/>
      <c r="AE129" s="960"/>
      <c r="AF129" s="961">
        <v>32425262</v>
      </c>
      <c r="AG129" s="959"/>
      <c r="AH129" s="959"/>
      <c r="AI129" s="959"/>
      <c r="AJ129" s="960"/>
      <c r="AK129" s="961">
        <v>31953151</v>
      </c>
      <c r="AL129" s="959"/>
      <c r="AM129" s="959"/>
      <c r="AN129" s="959"/>
      <c r="AO129" s="960"/>
      <c r="AP129" s="1073"/>
      <c r="AQ129" s="1074"/>
      <c r="AR129" s="1074"/>
      <c r="AS129" s="1074"/>
      <c r="AT129" s="1075"/>
      <c r="AU129" s="233"/>
      <c r="AV129" s="233"/>
      <c r="AW129" s="233"/>
      <c r="AX129" s="1065" t="s">
        <v>491</v>
      </c>
      <c r="AY129" s="923"/>
      <c r="AZ129" s="923"/>
      <c r="BA129" s="923"/>
      <c r="BB129" s="923"/>
      <c r="BC129" s="923"/>
      <c r="BD129" s="923"/>
      <c r="BE129" s="924"/>
      <c r="BF129" s="1066" t="s">
        <v>131</v>
      </c>
      <c r="BG129" s="1067"/>
      <c r="BH129" s="1067"/>
      <c r="BI129" s="1067"/>
      <c r="BJ129" s="1067"/>
      <c r="BK129" s="1067"/>
      <c r="BL129" s="1068"/>
      <c r="BM129" s="1066">
        <v>16.72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493</v>
      </c>
      <c r="X130" s="1071"/>
      <c r="Y130" s="1071"/>
      <c r="Z130" s="1072"/>
      <c r="AA130" s="958">
        <v>5131394</v>
      </c>
      <c r="AB130" s="959"/>
      <c r="AC130" s="959"/>
      <c r="AD130" s="959"/>
      <c r="AE130" s="960"/>
      <c r="AF130" s="961">
        <v>5189314</v>
      </c>
      <c r="AG130" s="959"/>
      <c r="AH130" s="959"/>
      <c r="AI130" s="959"/>
      <c r="AJ130" s="960"/>
      <c r="AK130" s="961">
        <v>5365099</v>
      </c>
      <c r="AL130" s="959"/>
      <c r="AM130" s="959"/>
      <c r="AN130" s="959"/>
      <c r="AO130" s="960"/>
      <c r="AP130" s="1073"/>
      <c r="AQ130" s="1074"/>
      <c r="AR130" s="1074"/>
      <c r="AS130" s="1074"/>
      <c r="AT130" s="1075"/>
      <c r="AU130" s="233"/>
      <c r="AV130" s="233"/>
      <c r="AW130" s="233"/>
      <c r="AX130" s="1065" t="s">
        <v>494</v>
      </c>
      <c r="AY130" s="923"/>
      <c r="AZ130" s="923"/>
      <c r="BA130" s="923"/>
      <c r="BB130" s="923"/>
      <c r="BC130" s="923"/>
      <c r="BD130" s="923"/>
      <c r="BE130" s="924"/>
      <c r="BF130" s="1101">
        <v>7.5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495</v>
      </c>
      <c r="X131" s="1108"/>
      <c r="Y131" s="1108"/>
      <c r="Z131" s="1109"/>
      <c r="AA131" s="1004">
        <v>25917709</v>
      </c>
      <c r="AB131" s="986"/>
      <c r="AC131" s="986"/>
      <c r="AD131" s="986"/>
      <c r="AE131" s="987"/>
      <c r="AF131" s="985">
        <v>27235948</v>
      </c>
      <c r="AG131" s="986"/>
      <c r="AH131" s="986"/>
      <c r="AI131" s="986"/>
      <c r="AJ131" s="987"/>
      <c r="AK131" s="985">
        <v>26588052</v>
      </c>
      <c r="AL131" s="986"/>
      <c r="AM131" s="986"/>
      <c r="AN131" s="986"/>
      <c r="AO131" s="987"/>
      <c r="AP131" s="1110"/>
      <c r="AQ131" s="1111"/>
      <c r="AR131" s="1111"/>
      <c r="AS131" s="1111"/>
      <c r="AT131" s="1112"/>
      <c r="AU131" s="233"/>
      <c r="AV131" s="233"/>
      <c r="AW131" s="233"/>
      <c r="AX131" s="1083" t="s">
        <v>496</v>
      </c>
      <c r="AY131" s="726"/>
      <c r="AZ131" s="726"/>
      <c r="BA131" s="726"/>
      <c r="BB131" s="726"/>
      <c r="BC131" s="726"/>
      <c r="BD131" s="726"/>
      <c r="BE131" s="1036"/>
      <c r="BF131" s="1084">
        <v>42.5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498</v>
      </c>
      <c r="W132" s="1094"/>
      <c r="X132" s="1094"/>
      <c r="Y132" s="1094"/>
      <c r="Z132" s="1095"/>
      <c r="AA132" s="1096">
        <v>8.0687611199999996</v>
      </c>
      <c r="AB132" s="1097"/>
      <c r="AC132" s="1097"/>
      <c r="AD132" s="1097"/>
      <c r="AE132" s="1098"/>
      <c r="AF132" s="1099">
        <v>7.4238135569999999</v>
      </c>
      <c r="AG132" s="1097"/>
      <c r="AH132" s="1097"/>
      <c r="AI132" s="1097"/>
      <c r="AJ132" s="1098"/>
      <c r="AK132" s="1099">
        <v>7.2823086100000003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499</v>
      </c>
      <c r="W133" s="1077"/>
      <c r="X133" s="1077"/>
      <c r="Y133" s="1077"/>
      <c r="Z133" s="1078"/>
      <c r="AA133" s="1079">
        <v>8.1999999999999993</v>
      </c>
      <c r="AB133" s="1080"/>
      <c r="AC133" s="1080"/>
      <c r="AD133" s="1080"/>
      <c r="AE133" s="1081"/>
      <c r="AF133" s="1079">
        <v>7.7</v>
      </c>
      <c r="AG133" s="1080"/>
      <c r="AH133" s="1080"/>
      <c r="AI133" s="1080"/>
      <c r="AJ133" s="1081"/>
      <c r="AK133" s="1079">
        <v>7.5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t0dj+ZTTfxdLDihCb8+WjuJ8ZoWijS5pb8iMlV20FtZ56mC9f+IVmp7Ili2F6zI2OQJpS+l9yE11+j/FlqHyQ==" saltValue="EQYGTsRuOhbv8rOOUSJJv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500</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WsP08uODusL1+63rxFUASMiVp82pf1SWqcEVwYP9DMAPHFYs6wekfn+22G9kDapt8heTxTMdCv8ldh+F4vYuLw==" saltValue="2EmRx1GbrWuPC/G5OdIQ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mZf8fnkQjCMBc8WNEkJwnCFj40KdxD50mKYACynoettrK/AUqzxnoSRcz2sbiTHzYNlW2EXfxdYY9EEsNWPcQ==" saltValue="DFGvFRLJXVJD1Um8ZZcyE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503</v>
      </c>
      <c r="AP7" s="272"/>
      <c r="AQ7" s="273" t="s">
        <v>504</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505</v>
      </c>
      <c r="AQ8" s="279" t="s">
        <v>506</v>
      </c>
      <c r="AR8" s="280" t="s">
        <v>507</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508</v>
      </c>
      <c r="AL9" s="1117"/>
      <c r="AM9" s="1117"/>
      <c r="AN9" s="1118"/>
      <c r="AO9" s="281">
        <v>9718522</v>
      </c>
      <c r="AP9" s="281">
        <v>69635</v>
      </c>
      <c r="AQ9" s="282">
        <v>66247</v>
      </c>
      <c r="AR9" s="283">
        <v>5.0999999999999996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509</v>
      </c>
      <c r="AL10" s="1117"/>
      <c r="AM10" s="1117"/>
      <c r="AN10" s="1118"/>
      <c r="AO10" s="284">
        <v>15048</v>
      </c>
      <c r="AP10" s="284">
        <v>108</v>
      </c>
      <c r="AQ10" s="285">
        <v>4001</v>
      </c>
      <c r="AR10" s="286">
        <v>-97.3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510</v>
      </c>
      <c r="AL11" s="1117"/>
      <c r="AM11" s="1117"/>
      <c r="AN11" s="1118"/>
      <c r="AO11" s="284">
        <v>1940</v>
      </c>
      <c r="AP11" s="284">
        <v>14</v>
      </c>
      <c r="AQ11" s="285">
        <v>2117</v>
      </c>
      <c r="AR11" s="286">
        <v>-99.3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511</v>
      </c>
      <c r="AL12" s="1117"/>
      <c r="AM12" s="1117"/>
      <c r="AN12" s="1118"/>
      <c r="AO12" s="284" t="s">
        <v>512</v>
      </c>
      <c r="AP12" s="284" t="s">
        <v>512</v>
      </c>
      <c r="AQ12" s="285">
        <v>23</v>
      </c>
      <c r="AR12" s="286" t="s">
        <v>512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513</v>
      </c>
      <c r="AL13" s="1117"/>
      <c r="AM13" s="1117"/>
      <c r="AN13" s="1118"/>
      <c r="AO13" s="284">
        <v>266346</v>
      </c>
      <c r="AP13" s="284">
        <v>1908</v>
      </c>
      <c r="AQ13" s="285">
        <v>2449</v>
      </c>
      <c r="AR13" s="286">
        <v>-22.1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514</v>
      </c>
      <c r="AL14" s="1117"/>
      <c r="AM14" s="1117"/>
      <c r="AN14" s="1118"/>
      <c r="AO14" s="284">
        <v>248797</v>
      </c>
      <c r="AP14" s="284">
        <v>1783</v>
      </c>
      <c r="AQ14" s="285">
        <v>1636</v>
      </c>
      <c r="AR14" s="286">
        <v>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515</v>
      </c>
      <c r="AL15" s="1120"/>
      <c r="AM15" s="1120"/>
      <c r="AN15" s="1121"/>
      <c r="AO15" s="284">
        <v>-446734</v>
      </c>
      <c r="AP15" s="284">
        <v>-3201</v>
      </c>
      <c r="AQ15" s="285">
        <v>-3889</v>
      </c>
      <c r="AR15" s="286">
        <v>-17.7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9803919</v>
      </c>
      <c r="AP16" s="284">
        <v>70247</v>
      </c>
      <c r="AQ16" s="285">
        <v>72585</v>
      </c>
      <c r="AR16" s="286">
        <v>-3.2</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520</v>
      </c>
      <c r="AL21" s="1123"/>
      <c r="AM21" s="1123"/>
      <c r="AN21" s="1124"/>
      <c r="AO21" s="297">
        <v>7.3</v>
      </c>
      <c r="AP21" s="298">
        <v>6.82</v>
      </c>
      <c r="AQ21" s="299">
        <v>0.48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521</v>
      </c>
      <c r="AL22" s="1123"/>
      <c r="AM22" s="1123"/>
      <c r="AN22" s="1124"/>
      <c r="AO22" s="302">
        <v>100.9</v>
      </c>
      <c r="AP22" s="303">
        <v>99.4</v>
      </c>
      <c r="AQ22" s="304">
        <v>1.5</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522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503</v>
      </c>
      <c r="AP30" s="272"/>
      <c r="AQ30" s="273" t="s">
        <v>504</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505</v>
      </c>
      <c r="AQ31" s="279" t="s">
        <v>506</v>
      </c>
      <c r="AR31" s="280" t="s">
        <v>507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525</v>
      </c>
      <c r="AL32" s="1131"/>
      <c r="AM32" s="1131"/>
      <c r="AN32" s="1132"/>
      <c r="AO32" s="312">
        <v>6617363</v>
      </c>
      <c r="AP32" s="312">
        <v>47415</v>
      </c>
      <c r="AQ32" s="313">
        <v>38122</v>
      </c>
      <c r="AR32" s="314">
        <v>24.4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526</v>
      </c>
      <c r="AL33" s="1131"/>
      <c r="AM33" s="1131"/>
      <c r="AN33" s="1132"/>
      <c r="AO33" s="312" t="s">
        <v>512</v>
      </c>
      <c r="AP33" s="312" t="s">
        <v>512</v>
      </c>
      <c r="AQ33" s="313" t="s">
        <v>512</v>
      </c>
      <c r="AR33" s="314" t="s">
        <v>512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527</v>
      </c>
      <c r="AL34" s="1131"/>
      <c r="AM34" s="1131"/>
      <c r="AN34" s="1132"/>
      <c r="AO34" s="312" t="s">
        <v>512</v>
      </c>
      <c r="AP34" s="312" t="s">
        <v>512</v>
      </c>
      <c r="AQ34" s="313">
        <v>19</v>
      </c>
      <c r="AR34" s="314" t="s">
        <v>512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528</v>
      </c>
      <c r="AL35" s="1131"/>
      <c r="AM35" s="1131"/>
      <c r="AN35" s="1132"/>
      <c r="AO35" s="312">
        <v>1704905</v>
      </c>
      <c r="AP35" s="312">
        <v>12216</v>
      </c>
      <c r="AQ35" s="313">
        <v>11292</v>
      </c>
      <c r="AR35" s="314">
        <v>8.1999999999999993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529</v>
      </c>
      <c r="AL36" s="1131"/>
      <c r="AM36" s="1131"/>
      <c r="AN36" s="1132"/>
      <c r="AO36" s="312">
        <v>382012</v>
      </c>
      <c r="AP36" s="312">
        <v>2737</v>
      </c>
      <c r="AQ36" s="313">
        <v>1617</v>
      </c>
      <c r="AR36" s="314">
        <v>69.3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530</v>
      </c>
      <c r="AL37" s="1131"/>
      <c r="AM37" s="1131"/>
      <c r="AN37" s="1132"/>
      <c r="AO37" s="312">
        <v>117357</v>
      </c>
      <c r="AP37" s="312">
        <v>841</v>
      </c>
      <c r="AQ37" s="313">
        <v>410</v>
      </c>
      <c r="AR37" s="314">
        <v>105.1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531</v>
      </c>
      <c r="AL38" s="1134"/>
      <c r="AM38" s="1134"/>
      <c r="AN38" s="1135"/>
      <c r="AO38" s="315" t="s">
        <v>512</v>
      </c>
      <c r="AP38" s="315" t="s">
        <v>512</v>
      </c>
      <c r="AQ38" s="316">
        <v>1</v>
      </c>
      <c r="AR38" s="304" t="s">
        <v>512</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532</v>
      </c>
      <c r="AL39" s="1134"/>
      <c r="AM39" s="1134"/>
      <c r="AN39" s="1135"/>
      <c r="AO39" s="312">
        <v>-1520314</v>
      </c>
      <c r="AP39" s="312">
        <v>-10893</v>
      </c>
      <c r="AQ39" s="313">
        <v>-6908</v>
      </c>
      <c r="AR39" s="314">
        <v>57.7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533</v>
      </c>
      <c r="AL40" s="1131"/>
      <c r="AM40" s="1131"/>
      <c r="AN40" s="1132"/>
      <c r="AO40" s="312">
        <v>-5365099</v>
      </c>
      <c r="AP40" s="312">
        <v>-38442</v>
      </c>
      <c r="AQ40" s="313">
        <v>-33487</v>
      </c>
      <c r="AR40" s="314">
        <v>14.8</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1936224</v>
      </c>
      <c r="AP41" s="312">
        <v>13873</v>
      </c>
      <c r="AQ41" s="313">
        <v>11065</v>
      </c>
      <c r="AR41" s="314">
        <v>25.4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503</v>
      </c>
      <c r="AN49" s="1127" t="s">
        <v>537</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538</v>
      </c>
      <c r="AO50" s="329" t="s">
        <v>539</v>
      </c>
      <c r="AP50" s="330" t="s">
        <v>540</v>
      </c>
      <c r="AQ50" s="331" t="s">
        <v>541</v>
      </c>
      <c r="AR50" s="332" t="s">
        <v>542</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5016342</v>
      </c>
      <c r="AN51" s="334">
        <v>35213</v>
      </c>
      <c r="AO51" s="335">
        <v>23.9</v>
      </c>
      <c r="AP51" s="336">
        <v>46402</v>
      </c>
      <c r="AQ51" s="337">
        <v>-11.3</v>
      </c>
      <c r="AR51" s="338">
        <v>35.200000000000003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1642631</v>
      </c>
      <c r="AN52" s="342">
        <v>11531</v>
      </c>
      <c r="AO52" s="343">
        <v>23.4</v>
      </c>
      <c r="AP52" s="344">
        <v>26897</v>
      </c>
      <c r="AQ52" s="345">
        <v>-6.3</v>
      </c>
      <c r="AR52" s="346">
        <v>29.7</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6333936</v>
      </c>
      <c r="AN53" s="334">
        <v>44599</v>
      </c>
      <c r="AO53" s="335">
        <v>26.7</v>
      </c>
      <c r="AP53" s="336">
        <v>66343</v>
      </c>
      <c r="AQ53" s="337">
        <v>43</v>
      </c>
      <c r="AR53" s="338">
        <v>-16.3</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2378929</v>
      </c>
      <c r="AN54" s="342">
        <v>16751</v>
      </c>
      <c r="AO54" s="343">
        <v>45.3</v>
      </c>
      <c r="AP54" s="344">
        <v>34529</v>
      </c>
      <c r="AQ54" s="345">
        <v>28.4</v>
      </c>
      <c r="AR54" s="346">
        <v>16.899999999999999</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7366569</v>
      </c>
      <c r="AN55" s="334">
        <v>52138</v>
      </c>
      <c r="AO55" s="335">
        <v>16.899999999999999</v>
      </c>
      <c r="AP55" s="336">
        <v>56416</v>
      </c>
      <c r="AQ55" s="337">
        <v>-15</v>
      </c>
      <c r="AR55" s="338">
        <v>31.9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3360657</v>
      </c>
      <c r="AN56" s="342">
        <v>23785</v>
      </c>
      <c r="AO56" s="343">
        <v>42</v>
      </c>
      <c r="AP56" s="344">
        <v>32623</v>
      </c>
      <c r="AQ56" s="345">
        <v>-5.5</v>
      </c>
      <c r="AR56" s="346">
        <v>47.5</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6052199</v>
      </c>
      <c r="AN57" s="334">
        <v>43189</v>
      </c>
      <c r="AO57" s="335">
        <v>-17.2</v>
      </c>
      <c r="AP57" s="336">
        <v>49217</v>
      </c>
      <c r="AQ57" s="337">
        <v>-12.8</v>
      </c>
      <c r="AR57" s="338">
        <v>-4.4000000000000004</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4278609</v>
      </c>
      <c r="AN58" s="342">
        <v>30532</v>
      </c>
      <c r="AO58" s="343">
        <v>28.4</v>
      </c>
      <c r="AP58" s="344">
        <v>27232</v>
      </c>
      <c r="AQ58" s="345">
        <v>-16.5</v>
      </c>
      <c r="AR58" s="346">
        <v>44.9</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4826331</v>
      </c>
      <c r="AN59" s="334">
        <v>34582</v>
      </c>
      <c r="AO59" s="335">
        <v>-19.899999999999999</v>
      </c>
      <c r="AP59" s="336">
        <v>49211</v>
      </c>
      <c r="AQ59" s="337">
        <v>0</v>
      </c>
      <c r="AR59" s="338">
        <v>-19.899999999999999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3758921</v>
      </c>
      <c r="AN60" s="342">
        <v>26934</v>
      </c>
      <c r="AO60" s="343">
        <v>-11.8</v>
      </c>
      <c r="AP60" s="344">
        <v>28367</v>
      </c>
      <c r="AQ60" s="345">
        <v>4.2</v>
      </c>
      <c r="AR60" s="346">
        <v>-16</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5919075</v>
      </c>
      <c r="AN61" s="349">
        <v>41944</v>
      </c>
      <c r="AO61" s="350">
        <v>6.1</v>
      </c>
      <c r="AP61" s="351">
        <v>53518</v>
      </c>
      <c r="AQ61" s="352">
        <v>0.8</v>
      </c>
      <c r="AR61" s="338">
        <v>5.3</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3083949</v>
      </c>
      <c r="AN62" s="342">
        <v>21907</v>
      </c>
      <c r="AO62" s="343">
        <v>25.5</v>
      </c>
      <c r="AP62" s="344">
        <v>29930</v>
      </c>
      <c r="AQ62" s="345">
        <v>0.9</v>
      </c>
      <c r="AR62" s="346">
        <v>24.6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dSek1XIcAUUpnW3QhMEP4n5XqAGMa/z8MTL2vklDmjnkc4Y/hnf5PYd6ocG0fKCEBGjlVBu3iDbZ2Ygcly2XYw==" saltValue="GJ4ZGWKLIERYS1XDcDdL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551</v>
      </c>
    </row>
    <row r="120" spans="125:125" ht="13.5" hidden="1" customHeight="1" x14ac:dyDescent="0.2"/>
    <row r="121" spans="125:125" ht="13.5" hidden="1" customHeight="1" x14ac:dyDescent="0.2">
      <c r="DU121" s="259"/>
    </row>
  </sheetData>
  <sheetProtection algorithmName="SHA-512" hashValue="N6z6DyipWuXBhT2b2lN7MA62XFejZnb0zDJ/VNAX7yV1aiJkUmsAtsVgk66j960t5pov3Xc2cEe7fdfh6+Fq1Q==" saltValue="10MYhQhDWZPT/5xw9vPE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552</v>
      </c>
    </row>
  </sheetData>
  <sheetProtection algorithmName="SHA-512" hashValue="qtSMANoDTE+rtldQ3U8r5Go8CF1E+n2ra/FADSxoXl6Ta2qERcGkP0VJDFYT9gL7m08y04EcdonRypGfB6/Zdg==" saltValue="yO79WcXE7Xedn7IqcC067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139" t="s">
        <v>3</v>
      </c>
      <c r="D47" s="1139"/>
      <c r="E47" s="1140"/>
      <c r="F47" s="11">
        <v>14</v>
      </c>
      <c r="G47" s="12">
        <v>15.13</v>
      </c>
      <c r="H47" s="12">
        <v>13.99</v>
      </c>
      <c r="I47" s="12">
        <v>17.23</v>
      </c>
      <c r="J47" s="13">
        <v>22.03</v>
      </c>
    </row>
    <row r="48" spans="2:10" ht="57.75" customHeight="1" x14ac:dyDescent="0.2">
      <c r="B48" s="14"/>
      <c r="C48" s="1141" t="s">
        <v>4</v>
      </c>
      <c r="D48" s="1141"/>
      <c r="E48" s="1142"/>
      <c r="F48" s="15">
        <v>4.67</v>
      </c>
      <c r="G48" s="16">
        <v>5.79</v>
      </c>
      <c r="H48" s="16">
        <v>7.01</v>
      </c>
      <c r="I48" s="16">
        <v>9.4700000000000006</v>
      </c>
      <c r="J48" s="17">
        <v>10.77</v>
      </c>
    </row>
    <row r="49" spans="2:10" ht="57.75" customHeight="1" thickBot="1" x14ac:dyDescent="0.25">
      <c r="B49" s="18"/>
      <c r="C49" s="1143" t="s">
        <v>5</v>
      </c>
      <c r="D49" s="1143"/>
      <c r="E49" s="1144"/>
      <c r="F49" s="19">
        <v>1.91</v>
      </c>
      <c r="G49" s="20">
        <v>2.38</v>
      </c>
      <c r="H49" s="20">
        <v>0.56999999999999995</v>
      </c>
      <c r="I49" s="20">
        <v>9.73</v>
      </c>
      <c r="J49" s="21">
        <v>5.7</v>
      </c>
    </row>
    <row r="50" spans="2:10" ht="13.2" x14ac:dyDescent="0.2"/>
  </sheetData>
  <sheetProtection algorithmName="SHA-512" hashValue="97DYzxUq+k40wQYst/Ja3TEt9c8T7+zH4D4bECQikKiCt9wVgrMgo2RV23Z/B7YHhvfEIKBO5eEzpPlIwWZi4w==" saltValue="CNPfoHvbAt38z1klEv8n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setup</cp:lastModifiedBy>
  <cp:lastPrinted>2024-03-11T05:49:03Z</cp:lastPrinted>
  <dcterms:created xsi:type="dcterms:W3CDTF">2024-02-05T01:56:51Z</dcterms:created>
  <dcterms:modified xsi:type="dcterms:W3CDTF">2024-03-25T00:19:11Z</dcterms:modified>
  <cp:category/>
</cp:coreProperties>
</file>