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192.168.0.166\業務\000_公会計・法適化支援\04_三重県\051_桑名市\令和03年度\附属明細書\送信用\"/>
    </mc:Choice>
  </mc:AlternateContent>
  <xr:revisionPtr revIDLastSave="0" documentId="13_ncr:1_{57598586-C591-415F-B84D-148DD7492CF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有形固定資産の明細" sheetId="15" r:id="rId1"/>
    <sheet name="有形固定資産に係る行政目的別の明細" sheetId="14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6" r:id="rId15"/>
    <sheet name="資金の明細" sheetId="13" r:id="rId16"/>
  </sheets>
  <definedNames>
    <definedName name="_xlnm.Print_Area" localSheetId="2">投資及び出資金の明細!$A$1:$K$41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J35" i="1" l="1"/>
  <c r="D23" i="11" l="1"/>
  <c r="D22" i="11"/>
  <c r="D8" i="11"/>
  <c r="B41" i="1" l="1"/>
  <c r="J22" i="1"/>
  <c r="J19" i="1"/>
  <c r="B19" i="6"/>
  <c r="B9" i="13" l="1"/>
  <c r="B24" i="4" l="1"/>
  <c r="G35" i="2" l="1"/>
  <c r="F33" i="2"/>
  <c r="F34" i="2"/>
  <c r="F6" i="2"/>
  <c r="C35" i="2"/>
  <c r="D35" i="2"/>
  <c r="E35" i="2"/>
  <c r="B35" i="2"/>
  <c r="E11" i="10" l="1"/>
  <c r="D11" i="10"/>
  <c r="C11" i="10"/>
  <c r="B11" i="10"/>
  <c r="F8" i="10"/>
  <c r="F10" i="10"/>
  <c r="F9" i="10"/>
  <c r="F7" i="10"/>
  <c r="C23" i="5"/>
  <c r="C8" i="5"/>
  <c r="B8" i="5"/>
  <c r="C22" i="5"/>
  <c r="B22" i="5"/>
  <c r="B23" i="5" s="1"/>
  <c r="C23" i="4"/>
  <c r="C9" i="4"/>
  <c r="C24" i="4" s="1"/>
  <c r="B23" i="4"/>
  <c r="B9" i="4"/>
  <c r="F11" i="10" l="1"/>
  <c r="A6" i="8"/>
  <c r="A6" i="7"/>
  <c r="K19" i="6"/>
  <c r="J19" i="6"/>
  <c r="I19" i="6"/>
  <c r="H19" i="6"/>
  <c r="G19" i="6"/>
  <c r="F19" i="6"/>
  <c r="E19" i="6"/>
  <c r="D19" i="6"/>
  <c r="C19" i="6"/>
  <c r="F11" i="3"/>
  <c r="E11" i="3"/>
  <c r="D11" i="3"/>
  <c r="C11" i="3"/>
  <c r="B11" i="3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B15" i="1"/>
  <c r="K41" i="1"/>
  <c r="I15" i="1"/>
  <c r="J15" i="1"/>
  <c r="H12" i="1"/>
  <c r="E14" i="1"/>
  <c r="H14" i="1" s="1"/>
  <c r="E13" i="1"/>
  <c r="H13" i="1" s="1"/>
  <c r="E12" i="1"/>
  <c r="I41" i="1"/>
  <c r="J40" i="1"/>
  <c r="E40" i="1"/>
  <c r="H40" i="1" s="1"/>
  <c r="J39" i="1"/>
  <c r="E39" i="1"/>
  <c r="J38" i="1"/>
  <c r="E38" i="1"/>
  <c r="H38" i="1" s="1"/>
  <c r="J37" i="1"/>
  <c r="E37" i="1"/>
  <c r="H37" i="1" s="1"/>
  <c r="J36" i="1"/>
  <c r="E36" i="1"/>
  <c r="H36" i="1" s="1"/>
  <c r="E35" i="1"/>
  <c r="J34" i="1"/>
  <c r="E34" i="1"/>
  <c r="J33" i="1"/>
  <c r="E33" i="1"/>
  <c r="J32" i="1"/>
  <c r="E32" i="1"/>
  <c r="H32" i="1" s="1"/>
  <c r="J31" i="1"/>
  <c r="E31" i="1"/>
  <c r="J30" i="1"/>
  <c r="E30" i="1"/>
  <c r="J29" i="1"/>
  <c r="E29" i="1"/>
  <c r="H29" i="1" s="1"/>
  <c r="J28" i="1"/>
  <c r="E28" i="1"/>
  <c r="H28" i="1" s="1"/>
  <c r="J27" i="1"/>
  <c r="E27" i="1"/>
  <c r="H27" i="1" s="1"/>
  <c r="J26" i="1"/>
  <c r="E26" i="1"/>
  <c r="H26" i="1" s="1"/>
  <c r="J25" i="1"/>
  <c r="E25" i="1"/>
  <c r="J24" i="1"/>
  <c r="E24" i="1"/>
  <c r="J23" i="1"/>
  <c r="E23" i="1"/>
  <c r="J21" i="1"/>
  <c r="E21" i="1"/>
  <c r="J20" i="1"/>
  <c r="E20" i="1"/>
  <c r="H20" i="1" s="1"/>
  <c r="A3" i="14"/>
  <c r="A3" i="1"/>
  <c r="A3" i="2"/>
  <c r="A3" i="3"/>
  <c r="A3" i="4"/>
  <c r="A3" i="5"/>
  <c r="A3" i="6"/>
  <c r="A3" i="7"/>
  <c r="A3" i="8"/>
  <c r="A3" i="9"/>
  <c r="A3" i="10"/>
  <c r="A3" i="11"/>
  <c r="A3" i="12"/>
  <c r="A3" i="16"/>
  <c r="A3" i="13"/>
  <c r="A2" i="14"/>
  <c r="A2" i="1"/>
  <c r="A2" i="2"/>
  <c r="A2" i="3"/>
  <c r="A2" i="4"/>
  <c r="A2" i="5"/>
  <c r="A2" i="6"/>
  <c r="A2" i="7"/>
  <c r="A2" i="8"/>
  <c r="A2" i="9"/>
  <c r="A2" i="10"/>
  <c r="A2" i="11"/>
  <c r="A2" i="12"/>
  <c r="A2" i="16"/>
  <c r="A2" i="13"/>
  <c r="F35" i="2" l="1"/>
  <c r="H31" i="1"/>
  <c r="H25" i="1"/>
  <c r="H21" i="1"/>
  <c r="H39" i="1"/>
  <c r="H34" i="1"/>
  <c r="H33" i="1"/>
  <c r="H35" i="1"/>
  <c r="H23" i="1"/>
  <c r="H24" i="1"/>
  <c r="H30" i="1"/>
  <c r="J41" i="1"/>
</calcChain>
</file>

<file path=xl/sharedStrings.xml><?xml version="1.0" encoding="utf-8"?>
<sst xmlns="http://schemas.openxmlformats.org/spreadsheetml/2006/main" count="570" uniqueCount="295">
  <si>
    <t>投資及び出資金の明細</t>
  </si>
  <si>
    <t>市場価格のあるもの</t>
  </si>
  <si>
    <t>(単位：　　)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</si>
  <si>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</si>
  <si>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</si>
  <si>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</si>
  <si>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</si>
  <si>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</si>
  <si>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</si>
  <si>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</si>
  <si>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</si>
  <si>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</si>
  <si>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</si>
  <si>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</si>
  <si>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</si>
  <si>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</si>
  <si>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</si>
  <si>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</si>
  <si>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</si>
  <si>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</si>
  <si>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</si>
  <si>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</si>
  <si>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</si>
  <si>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</si>
  <si>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</si>
  <si>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</si>
  <si>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</si>
  <si>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</si>
  <si>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</si>
  <si>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</si>
  <si>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</si>
  <si>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</si>
  <si>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</si>
  <si>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</si>
  <si>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</si>
  <si>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</si>
  <si>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</si>
  <si>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</si>
  <si>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</si>
  <si>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</si>
  <si>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</si>
  <si>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</si>
  <si>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</si>
  <si>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</si>
  <si>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</si>
  <si>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</si>
  <si>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</si>
  <si>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</si>
  <si>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</si>
  <si>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</si>
  <si>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</si>
  <si>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</si>
  <si>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</si>
  <si>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</si>
  <si>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</si>
  <si>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</si>
  <si>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</si>
  <si>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</si>
  <si>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</si>
  <si>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</si>
  <si>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</si>
  <si>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</si>
  <si>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</si>
  <si>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</si>
  <si>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</si>
  <si>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</si>
  <si>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</si>
  <si>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</si>
  <si>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</si>
  <si>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</si>
  <si>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</si>
  <si>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</si>
  <si>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</si>
  <si>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</si>
  <si>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</si>
  <si>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</si>
  <si>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</si>
  <si>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</si>
  <si>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</si>
  <si>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</si>
  <si>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</si>
  <si>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</si>
  <si>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</si>
  <si>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</si>
  <si>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</si>
  <si>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</si>
  <si>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</si>
  <si>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</si>
  <si>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</si>
  <si>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</si>
  <si>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</si>
  <si>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</si>
  <si>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</si>
  <si>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</si>
  <si>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</si>
  <si>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</si>
  <si>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</si>
  <si>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</si>
  <si>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</si>
  <si>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</si>
  <si>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</si>
  <si>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</si>
  <si>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</si>
  <si>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</si>
  <si>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</si>
  <si>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</si>
  <si>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</si>
  <si>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</si>
  <si>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</si>
  <si>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</si>
  <si>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</si>
  <si>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</si>
  <si>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</si>
  <si>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物品</t>
  </si>
  <si>
    <t>-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</si>
  <si>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</si>
  <si>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</si>
  <si>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</si>
  <si>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</si>
  <si>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</si>
  <si>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</si>
  <si>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</si>
  <si>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</si>
  <si>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</si>
  <si>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</si>
  <si>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</si>
  <si>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</si>
  <si>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</si>
  <si>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</si>
  <si>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</si>
  <si>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</si>
  <si>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</si>
  <si>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（単位：円）</t>
  </si>
  <si>
    <t>有形固定資産に係る行政目的別の明細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</si>
  <si>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</si>
  <si>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</si>
  <si>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</si>
  <si>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</si>
  <si>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</si>
  <si>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</si>
  <si>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</si>
  <si>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</si>
  <si>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</si>
  <si>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</si>
  <si>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</si>
  <si>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</si>
  <si>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</si>
  <si>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</si>
  <si>
    <t>自治体名：桑名市</t>
    <rPh sb="5" eb="8">
      <t>クワナシ</t>
    </rPh>
    <phoneticPr fontId="5"/>
  </si>
  <si>
    <t>会計：一般会計等</t>
    <rPh sb="3" eb="8">
      <t>イッパンカイケイトウ</t>
    </rPh>
    <phoneticPr fontId="5"/>
  </si>
  <si>
    <t>該当なし</t>
    <rPh sb="0" eb="2">
      <t>ガイトウ</t>
    </rPh>
    <phoneticPr fontId="5"/>
  </si>
  <si>
    <t>(地独)桑名市総合医療センター</t>
    <rPh sb="1" eb="2">
      <t>チ</t>
    </rPh>
    <rPh sb="2" eb="3">
      <t>ドク</t>
    </rPh>
    <rPh sb="4" eb="7">
      <t>クワナシ</t>
    </rPh>
    <rPh sb="7" eb="9">
      <t>ソウゴウ</t>
    </rPh>
    <rPh sb="9" eb="11">
      <t>イリョウ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</si>
  <si>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8"/>
  </si>
  <si>
    <t>下水道事業会計</t>
    <rPh sb="0" eb="3">
      <t>ゲスイドウ</t>
    </rPh>
    <rPh sb="3" eb="5">
      <t>ジギョウ</t>
    </rPh>
    <rPh sb="5" eb="7">
      <t>カイケイ</t>
    </rPh>
    <phoneticPr fontId="8"/>
  </si>
  <si>
    <t>長島観光開発(株)</t>
    <rPh sb="0" eb="2">
      <t>ナガシマ</t>
    </rPh>
    <rPh sb="2" eb="4">
      <t>カンコウ</t>
    </rPh>
    <rPh sb="4" eb="6">
      <t>カイハツ</t>
    </rPh>
    <rPh sb="6" eb="9">
      <t>カブ</t>
    </rPh>
    <phoneticPr fontId="8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</si>
  <si>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8"/>
  </si>
  <si>
    <t>全国漁業信用基金協会（旧：三重県漁業信用基金協会）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1" eb="12">
      <t>キュウ</t>
    </rPh>
    <rPh sb="13" eb="16">
      <t>ミエケン</t>
    </rPh>
    <rPh sb="16" eb="18">
      <t>ギョギョウ</t>
    </rPh>
    <rPh sb="18" eb="20">
      <t>シンヨウ</t>
    </rPh>
    <rPh sb="20" eb="22">
      <t>キキン</t>
    </rPh>
    <rPh sb="22" eb="24">
      <t>キョウカイ</t>
    </rPh>
    <phoneticPr fontId="8"/>
  </si>
  <si>
    <t>(公社)三重県私学振興会</t>
    <rPh sb="1" eb="3">
      <t>コウシャ</t>
    </rPh>
    <rPh sb="4" eb="7">
      <t>ミエケン</t>
    </rPh>
    <rPh sb="7" eb="9">
      <t>シガク</t>
    </rPh>
    <rPh sb="9" eb="11">
      <t>シンコウ</t>
    </rPh>
    <rPh sb="11" eb="12">
      <t>カイ</t>
    </rPh>
    <phoneticPr fontId="8"/>
  </si>
  <si>
    <t>(一社)三重県畜産協会</t>
    <rPh sb="1" eb="3">
      <t>イッシャ</t>
    </rPh>
    <rPh sb="4" eb="7">
      <t>ミエケン</t>
    </rPh>
    <rPh sb="7" eb="9">
      <t>チクサン</t>
    </rPh>
    <rPh sb="9" eb="11">
      <t>キョウカイ</t>
    </rPh>
    <phoneticPr fontId="8"/>
  </si>
  <si>
    <t>(公社)三重県青果物価格安定基金協会</t>
    <rPh sb="1" eb="3">
      <t>コウシャ</t>
    </rPh>
    <rPh sb="4" eb="7">
      <t>ミエケン</t>
    </rPh>
    <rPh sb="7" eb="10">
      <t>セイカブツ</t>
    </rPh>
    <rPh sb="10" eb="12">
      <t>カカク</t>
    </rPh>
    <rPh sb="12" eb="14">
      <t>アンテイ</t>
    </rPh>
    <rPh sb="14" eb="16">
      <t>キキン</t>
    </rPh>
    <rPh sb="16" eb="18">
      <t>キョウカイ</t>
    </rPh>
    <phoneticPr fontId="8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</si>
  <si>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8"/>
  </si>
  <si>
    <t>(株)長島ピー・エー</t>
    <rPh sb="0" eb="3">
      <t>カブ</t>
    </rPh>
    <rPh sb="3" eb="5">
      <t>ナガシマ</t>
    </rPh>
    <phoneticPr fontId="8"/>
  </si>
  <si>
    <t>北勢線施設整備(株)</t>
    <rPh sb="0" eb="3">
      <t>ホクセイセン</t>
    </rPh>
    <rPh sb="3" eb="5">
      <t>シセツ</t>
    </rPh>
    <rPh sb="5" eb="7">
      <t>セイビ</t>
    </rPh>
    <rPh sb="7" eb="10">
      <t>カブ</t>
    </rPh>
    <phoneticPr fontId="8"/>
  </si>
  <si>
    <t>(株)ラッキータウンテレビ</t>
    <rPh sb="0" eb="3">
      <t>カブ</t>
    </rPh>
    <phoneticPr fontId="8"/>
  </si>
  <si>
    <t>三重県信用保証協会</t>
    <rPh sb="0" eb="3">
      <t>ミエケン</t>
    </rPh>
    <rPh sb="3" eb="5">
      <t>シンヨウ</t>
    </rPh>
    <rPh sb="5" eb="7">
      <t>ホショウ</t>
    </rPh>
    <rPh sb="7" eb="9">
      <t>キョウカイ</t>
    </rPh>
    <phoneticPr fontId="8"/>
  </si>
  <si>
    <t>(一財)三重県漁業操業安全協会</t>
    <rPh sb="1" eb="2">
      <t>イチ</t>
    </rPh>
    <rPh sb="2" eb="3">
      <t>ザイ</t>
    </rPh>
    <rPh sb="4" eb="7">
      <t>ミエケン</t>
    </rPh>
    <rPh sb="7" eb="9">
      <t>ギョギョウ</t>
    </rPh>
    <rPh sb="9" eb="11">
      <t>ソウギョウ</t>
    </rPh>
    <rPh sb="11" eb="13">
      <t>アンゼン</t>
    </rPh>
    <rPh sb="13" eb="15">
      <t>キョウカイ</t>
    </rPh>
    <phoneticPr fontId="8"/>
  </si>
  <si>
    <t>(公財)三重県水産振興事業団</t>
    <rPh sb="1" eb="2">
      <t>コウ</t>
    </rPh>
    <rPh sb="2" eb="3">
      <t>ザイ</t>
    </rPh>
    <rPh sb="4" eb="7">
      <t>ミエケン</t>
    </rPh>
    <rPh sb="7" eb="9">
      <t>スイサン</t>
    </rPh>
    <rPh sb="9" eb="11">
      <t>シンコウ</t>
    </rPh>
    <rPh sb="11" eb="14">
      <t>ジギョウダン</t>
    </rPh>
    <phoneticPr fontId="8"/>
  </si>
  <si>
    <t>(公財)三重県救急医療情報センター</t>
    <rPh sb="1" eb="2">
      <t>コウ</t>
    </rPh>
    <rPh sb="2" eb="3">
      <t>ザイ</t>
    </rPh>
    <rPh sb="4" eb="7">
      <t>ミエケン</t>
    </rPh>
    <rPh sb="7" eb="9">
      <t>キュウキュウ</t>
    </rPh>
    <rPh sb="9" eb="11">
      <t>イリョウ</t>
    </rPh>
    <rPh sb="11" eb="13">
      <t>ジョウホウ</t>
    </rPh>
    <phoneticPr fontId="8"/>
  </si>
  <si>
    <t>(公財)三重県緑化推進協会</t>
    <rPh sb="1" eb="2">
      <t>コウ</t>
    </rPh>
    <rPh sb="2" eb="3">
      <t>ザイ</t>
    </rPh>
    <rPh sb="4" eb="7">
      <t>ミエケン</t>
    </rPh>
    <rPh sb="7" eb="9">
      <t>リョクカ</t>
    </rPh>
    <rPh sb="9" eb="11">
      <t>スイシン</t>
    </rPh>
    <rPh sb="11" eb="13">
      <t>キョウカイ</t>
    </rPh>
    <phoneticPr fontId="8"/>
  </si>
  <si>
    <t>(公財)三重県国際交流財団基本財産</t>
    <rPh sb="1" eb="2">
      <t>コウ</t>
    </rPh>
    <rPh sb="2" eb="3">
      <t>ザイ</t>
    </rPh>
    <rPh sb="4" eb="7">
      <t>ミエケン</t>
    </rPh>
    <rPh sb="7" eb="9">
      <t>コクサイ</t>
    </rPh>
    <rPh sb="9" eb="11">
      <t>コウリュウ</t>
    </rPh>
    <rPh sb="11" eb="13">
      <t>ザイダン</t>
    </rPh>
    <rPh sb="13" eb="15">
      <t>キホン</t>
    </rPh>
    <rPh sb="15" eb="17">
      <t>ザイサン</t>
    </rPh>
    <phoneticPr fontId="8"/>
  </si>
  <si>
    <t>(公財)三重県農林水産支援センター</t>
    <rPh sb="1" eb="2">
      <t>コウ</t>
    </rPh>
    <rPh sb="2" eb="3">
      <t>ザイ</t>
    </rPh>
    <rPh sb="4" eb="7">
      <t>ミエケン</t>
    </rPh>
    <rPh sb="7" eb="9">
      <t>ノウリン</t>
    </rPh>
    <rPh sb="9" eb="11">
      <t>スイサン</t>
    </rPh>
    <rPh sb="11" eb="13">
      <t>シエン</t>
    </rPh>
    <phoneticPr fontId="8"/>
  </si>
  <si>
    <t>(公財)暴力追放三重県民センター基本財産</t>
    <rPh sb="1" eb="2">
      <t>コウ</t>
    </rPh>
    <rPh sb="2" eb="3">
      <t>ザイ</t>
    </rPh>
    <rPh sb="4" eb="6">
      <t>ボウリョク</t>
    </rPh>
    <rPh sb="6" eb="8">
      <t>ツイホウ</t>
    </rPh>
    <rPh sb="8" eb="12">
      <t>ミエケンミン</t>
    </rPh>
    <rPh sb="16" eb="18">
      <t>キホン</t>
    </rPh>
    <rPh sb="18" eb="20">
      <t>ザイサン</t>
    </rPh>
    <phoneticPr fontId="8"/>
  </si>
  <si>
    <t>(公財)三重県建設技術センター</t>
    <rPh sb="1" eb="2">
      <t>コウ</t>
    </rPh>
    <rPh sb="2" eb="3">
      <t>ザイ</t>
    </rPh>
    <rPh sb="4" eb="7">
      <t>ミエケン</t>
    </rPh>
    <rPh sb="7" eb="9">
      <t>ケンセツ</t>
    </rPh>
    <rPh sb="9" eb="11">
      <t>ギジュツ</t>
    </rPh>
    <phoneticPr fontId="8"/>
  </si>
  <si>
    <t>(一財)地域活性化センター</t>
    <rPh sb="1" eb="2">
      <t>イチ</t>
    </rPh>
    <rPh sb="2" eb="3">
      <t>ザイ</t>
    </rPh>
    <rPh sb="4" eb="6">
      <t>チイキ</t>
    </rPh>
    <rPh sb="6" eb="9">
      <t>カッセイカ</t>
    </rPh>
    <phoneticPr fontId="8"/>
  </si>
  <si>
    <t>(公財)三重県北勢地域地場産業振興センター</t>
    <rPh sb="1" eb="2">
      <t>コウ</t>
    </rPh>
    <rPh sb="2" eb="3">
      <t>ザイ</t>
    </rPh>
    <rPh sb="4" eb="7">
      <t>ミエケン</t>
    </rPh>
    <rPh sb="7" eb="9">
      <t>ホクセイ</t>
    </rPh>
    <rPh sb="9" eb="11">
      <t>チイキ</t>
    </rPh>
    <rPh sb="11" eb="13">
      <t>ジバ</t>
    </rPh>
    <rPh sb="13" eb="15">
      <t>サンギョウ</t>
    </rPh>
    <rPh sb="15" eb="17">
      <t>シンコウ</t>
    </rPh>
    <phoneticPr fontId="8"/>
  </si>
  <si>
    <t>(一財)三重県環境保全事業団</t>
    <rPh sb="1" eb="2">
      <t>イチ</t>
    </rPh>
    <rPh sb="2" eb="3">
      <t>ザイ</t>
    </rPh>
    <rPh sb="4" eb="7">
      <t>ミエケン</t>
    </rPh>
    <rPh sb="7" eb="9">
      <t>カンキョウ</t>
    </rPh>
    <rPh sb="9" eb="11">
      <t>ホゼン</t>
    </rPh>
    <rPh sb="11" eb="14">
      <t>ジギョウダン</t>
    </rPh>
    <phoneticPr fontId="8"/>
  </si>
  <si>
    <t>(単位：円)</t>
    <rPh sb="4" eb="5">
      <t>エン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</si>
  <si>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0"/>
  </si>
  <si>
    <t>減債基金</t>
    <rPh sb="0" eb="2">
      <t>ゲンサイ</t>
    </rPh>
    <rPh sb="2" eb="4">
      <t>キキン</t>
    </rPh>
    <phoneticPr fontId="5"/>
  </si>
  <si>
    <t>地域振興基金</t>
    <rPh sb="0" eb="2">
      <t>チイキ</t>
    </rPh>
    <rPh sb="2" eb="4">
      <t>シンコウ</t>
    </rPh>
    <rPh sb="4" eb="6">
      <t>キキン</t>
    </rPh>
    <phoneticPr fontId="4"/>
  </si>
  <si>
    <t>ふるさと応援基金</t>
    <rPh sb="4" eb="6">
      <t>オウエン</t>
    </rPh>
    <rPh sb="6" eb="8">
      <t>キキン</t>
    </rPh>
    <phoneticPr fontId="4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</si>
  <si>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4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</si>
  <si>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</si>
  <si>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</si>
  <si>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</si>
  <si>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ごみ減量・再資源化基金</t>
    <rPh sb="2" eb="4">
      <t>ゲンリョウ</t>
    </rPh>
    <rPh sb="5" eb="9">
      <t>サイシゲンカ</t>
    </rPh>
    <rPh sb="9" eb="11">
      <t>キキン</t>
    </rPh>
    <phoneticPr fontId="4"/>
  </si>
  <si>
    <t>ふるさと・水と土保全基金</t>
    <rPh sb="5" eb="6">
      <t>ミズ</t>
    </rPh>
    <rPh sb="7" eb="8">
      <t>ツチ</t>
    </rPh>
    <rPh sb="8" eb="10">
      <t>ホゼン</t>
    </rPh>
    <rPh sb="10" eb="12">
      <t>キキン</t>
    </rPh>
    <phoneticPr fontId="4"/>
  </si>
  <si>
    <t>農業用施設維持管理基金</t>
    <rPh sb="0" eb="3">
      <t>ノウギョウヨウ</t>
    </rPh>
    <rPh sb="3" eb="5">
      <t>シセツ</t>
    </rPh>
    <rPh sb="5" eb="7">
      <t>イジ</t>
    </rPh>
    <rPh sb="7" eb="9">
      <t>カンリ</t>
    </rPh>
    <rPh sb="9" eb="11">
      <t>キキン</t>
    </rPh>
    <phoneticPr fontId="4"/>
  </si>
  <si>
    <t>奨学基金</t>
    <rPh sb="0" eb="2">
      <t>ショウガク</t>
    </rPh>
    <rPh sb="2" eb="4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</si>
  <si>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</si>
  <si>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国際化推進基金</t>
    <rPh sb="0" eb="3">
      <t>コクサイカ</t>
    </rPh>
    <rPh sb="3" eb="5">
      <t>スイシン</t>
    </rPh>
    <rPh sb="5" eb="7">
      <t>キキン</t>
    </rPh>
    <phoneticPr fontId="4"/>
  </si>
  <si>
    <t>長島町土地改良施設の整備及び維持管理基金</t>
    <rPh sb="0" eb="2">
      <t>ナガシマ</t>
    </rPh>
    <rPh sb="2" eb="3">
      <t>チョウ</t>
    </rPh>
    <rPh sb="3" eb="5">
      <t>トチ</t>
    </rPh>
    <rPh sb="5" eb="7">
      <t>カイリョウ</t>
    </rPh>
    <rPh sb="7" eb="9">
      <t>シセツ</t>
    </rPh>
    <rPh sb="10" eb="12">
      <t>セイビ</t>
    </rPh>
    <rPh sb="12" eb="13">
      <t>オヨ</t>
    </rPh>
    <rPh sb="14" eb="16">
      <t>イジ</t>
    </rPh>
    <rPh sb="16" eb="18">
      <t>カンリ</t>
    </rPh>
    <rPh sb="18" eb="20">
      <t>キキン</t>
    </rPh>
    <phoneticPr fontId="4"/>
  </si>
  <si>
    <t>長島町人にやさしい生きがいのある町づくり施設整備基金</t>
    <rPh sb="0" eb="2">
      <t>ナガシマ</t>
    </rPh>
    <rPh sb="2" eb="3">
      <t>チョウ</t>
    </rPh>
    <rPh sb="3" eb="4">
      <t>ヒト</t>
    </rPh>
    <rPh sb="9" eb="10">
      <t>イ</t>
    </rPh>
    <rPh sb="16" eb="17">
      <t>マチ</t>
    </rPh>
    <rPh sb="20" eb="22">
      <t>シセツ</t>
    </rPh>
    <rPh sb="22" eb="24">
      <t>セイビ</t>
    </rPh>
    <rPh sb="24" eb="26">
      <t>キキン</t>
    </rPh>
    <phoneticPr fontId="4"/>
  </si>
  <si>
    <t>病院整備基金</t>
    <rPh sb="0" eb="2">
      <t>ビョウイン</t>
    </rPh>
    <rPh sb="2" eb="4">
      <t>セイビ</t>
    </rPh>
    <rPh sb="4" eb="6">
      <t>キキン</t>
    </rPh>
    <phoneticPr fontId="4"/>
  </si>
  <si>
    <t>産業振興基金</t>
    <rPh sb="0" eb="2">
      <t>サンギョウ</t>
    </rPh>
    <rPh sb="2" eb="4">
      <t>シンコウ</t>
    </rPh>
    <rPh sb="4" eb="6">
      <t>キキン</t>
    </rPh>
    <phoneticPr fontId="4"/>
  </si>
  <si>
    <t>みえ森と緑の県民税市町交付金基金</t>
    <rPh sb="2" eb="3">
      <t>モリ</t>
    </rPh>
    <rPh sb="4" eb="5">
      <t>ミドリ</t>
    </rPh>
    <rPh sb="6" eb="9">
      <t>ケンミンゼイ</t>
    </rPh>
    <rPh sb="9" eb="10">
      <t>シ</t>
    </rPh>
    <rPh sb="10" eb="11">
      <t>マチ</t>
    </rPh>
    <rPh sb="11" eb="14">
      <t>コウフキン</t>
    </rPh>
    <rPh sb="14" eb="16">
      <t>キキン</t>
    </rPh>
    <phoneticPr fontId="4"/>
  </si>
  <si>
    <t>観光振興基金</t>
    <rPh sb="0" eb="2">
      <t>カンコウ</t>
    </rPh>
    <rPh sb="2" eb="4">
      <t>シンコウ</t>
    </rPh>
    <rPh sb="4" eb="6">
      <t>キキン</t>
    </rPh>
    <phoneticPr fontId="4"/>
  </si>
  <si>
    <t>情報システム整備基金</t>
    <rPh sb="0" eb="2">
      <t>ジョウホウ</t>
    </rPh>
    <rPh sb="6" eb="8">
      <t>セイビ</t>
    </rPh>
    <rPh sb="8" eb="10">
      <t>キキン</t>
    </rPh>
    <phoneticPr fontId="4"/>
  </si>
  <si>
    <t>まちづくり応援基金</t>
    <rPh sb="5" eb="7">
      <t>オウエン</t>
    </rPh>
    <rPh sb="7" eb="9">
      <t>キキン</t>
    </rPh>
    <phoneticPr fontId="4"/>
  </si>
  <si>
    <t>にぎわい創出基金</t>
    <rPh sb="4" eb="6">
      <t>ソウシュツ</t>
    </rPh>
    <rPh sb="6" eb="8">
      <t>キキン</t>
    </rPh>
    <phoneticPr fontId="4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</si>
  <si>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5"/>
  </si>
  <si>
    <t>新型コロナウイルス感染症緊急対策基金</t>
  </si>
  <si>
    <t>桑名駅前整備基金</t>
  </si>
  <si>
    <t>小中一貫校建設基金</t>
  </si>
  <si>
    <t>福祉資金貸付金</t>
    <rPh sb="0" eb="2">
      <t>フクシ</t>
    </rPh>
    <rPh sb="2" eb="4">
      <t>シキン</t>
    </rPh>
    <rPh sb="4" eb="6">
      <t>カシツケ</t>
    </rPh>
    <rPh sb="6" eb="7">
      <t>キン</t>
    </rPh>
    <phoneticPr fontId="0"/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</si>
  <si>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0"/>
  </si>
  <si>
    <t>（地独）桑名市総合医療センター
施設整備等貸付金</t>
    <rPh sb="1" eb="2">
      <t>チ</t>
    </rPh>
    <rPh sb="2" eb="3">
      <t>ドク</t>
    </rPh>
    <rPh sb="4" eb="6">
      <t>クワナ</t>
    </rPh>
    <rPh sb="6" eb="7">
      <t>シ</t>
    </rPh>
    <rPh sb="7" eb="9">
      <t>ソウゴウ</t>
    </rPh>
    <rPh sb="9" eb="11">
      <t>イリョウ</t>
    </rPh>
    <rPh sb="16" eb="18">
      <t>シセツ</t>
    </rPh>
    <rPh sb="18" eb="20">
      <t>セイビ</t>
    </rPh>
    <rPh sb="20" eb="21">
      <t>トウ</t>
    </rPh>
    <rPh sb="21" eb="23">
      <t>カシツケ</t>
    </rPh>
    <rPh sb="23" eb="24">
      <t>キン</t>
    </rPh>
    <phoneticPr fontId="0"/>
  </si>
  <si>
    <t>住宅新築資金等貸付金</t>
  </si>
  <si>
    <t>税等未収金</t>
    <rPh sb="0" eb="1">
      <t>ゼイ</t>
    </rPh>
    <rPh sb="1" eb="2">
      <t>トウ</t>
    </rPh>
    <rPh sb="2" eb="5">
      <t>ミシュウキン</t>
    </rPh>
    <phoneticPr fontId="5"/>
  </si>
  <si>
    <t>　　市民税</t>
    <rPh sb="2" eb="5">
      <t>シミンゼイ</t>
    </rPh>
    <phoneticPr fontId="5"/>
  </si>
  <si>
    <t>　　固定資産税</t>
    <rPh sb="2" eb="4">
      <t>コテイ</t>
    </rPh>
    <rPh sb="4" eb="7">
      <t>シサンゼイ</t>
    </rPh>
    <phoneticPr fontId="5"/>
  </si>
  <si>
    <t>　　軽自動車税</t>
    <rPh sb="2" eb="6">
      <t>ケイジドウシャ</t>
    </rPh>
    <rPh sb="6" eb="7">
      <t>ゼイ</t>
    </rPh>
    <phoneticPr fontId="5"/>
  </si>
  <si>
    <t>　　都市計画税</t>
    <rPh sb="2" eb="4">
      <t>トシ</t>
    </rPh>
    <rPh sb="4" eb="6">
      <t>ケイカク</t>
    </rPh>
    <rPh sb="6" eb="7">
      <t>ゼイ</t>
    </rPh>
    <phoneticPr fontId="5"/>
  </si>
  <si>
    <t>　　負担金</t>
    <rPh sb="2" eb="5">
      <t>フタンキン</t>
    </rPh>
    <phoneticPr fontId="5"/>
  </si>
  <si>
    <t>その他未収金</t>
    <rPh sb="2" eb="3">
      <t>タ</t>
    </rPh>
    <rPh sb="3" eb="6">
      <t>ミシュウキン</t>
    </rPh>
    <phoneticPr fontId="5"/>
  </si>
  <si>
    <t>　　使用料</t>
    <rPh sb="2" eb="5">
      <t>シヨウリョウ</t>
    </rPh>
    <phoneticPr fontId="5"/>
  </si>
  <si>
    <t>　　財産運用収入</t>
    <rPh sb="2" eb="4">
      <t>ザイサン</t>
    </rPh>
    <rPh sb="4" eb="6">
      <t>ウンヨウ</t>
    </rPh>
    <rPh sb="6" eb="8">
      <t>シュウニュウ</t>
    </rPh>
    <phoneticPr fontId="5"/>
  </si>
  <si>
    <t>　　貸付金元利収入</t>
    <rPh sb="2" eb="4">
      <t>カシツケ</t>
    </rPh>
    <rPh sb="4" eb="5">
      <t>キン</t>
    </rPh>
    <rPh sb="5" eb="7">
      <t>ガンリ</t>
    </rPh>
    <rPh sb="7" eb="9">
      <t>シュウニュウ</t>
    </rPh>
    <phoneticPr fontId="5"/>
  </si>
  <si>
    <t>　　雑入</t>
    <rPh sb="2" eb="4">
      <t>ザツニュウ</t>
    </rPh>
    <phoneticPr fontId="5"/>
  </si>
  <si>
    <t>　　事業収入</t>
    <rPh sb="2" eb="4">
      <t>ジギョウ</t>
    </rPh>
    <rPh sb="4" eb="6">
      <t>シュウニュウ</t>
    </rPh>
    <phoneticPr fontId="5"/>
  </si>
  <si>
    <t>　　市たばこ税</t>
    <rPh sb="2" eb="3">
      <t>シ</t>
    </rPh>
    <rPh sb="6" eb="7">
      <t>ゼイ</t>
    </rPh>
    <phoneticPr fontId="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</si>
  <si>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</si>
  <si>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</si>
  <si>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</si>
  <si>
    <t>賞与等引当金</t>
  </si>
  <si>
    <t>市税</t>
    <rPh sb="0" eb="2">
      <t>シゼイ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</si>
  <si>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</si>
  <si>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利子割交付税</t>
    <rPh sb="0" eb="2">
      <t>リシ</t>
    </rPh>
    <rPh sb="2" eb="3">
      <t>ワリ</t>
    </rPh>
    <rPh sb="3" eb="6">
      <t>コウフゼイ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</si>
  <si>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</si>
  <si>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</si>
  <si>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</si>
  <si>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5"/>
  </si>
  <si>
    <t>自動車取得税交付金</t>
    <rPh sb="0" eb="2">
      <t>ジドウ</t>
    </rPh>
    <rPh sb="2" eb="3">
      <t>シャ</t>
    </rPh>
    <rPh sb="3" eb="5">
      <t>シュトク</t>
    </rPh>
    <rPh sb="5" eb="6">
      <t>ゼイ</t>
    </rPh>
    <rPh sb="6" eb="9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</si>
  <si>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</si>
  <si>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</si>
  <si>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地方交付税</t>
    <rPh sb="0" eb="2">
      <t>チホウ</t>
    </rPh>
    <rPh sb="2" eb="5">
      <t>コウフゼイ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</si>
  <si>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</si>
  <si>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</si>
  <si>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寄附金</t>
    <rPh sb="0" eb="3">
      <t>キフキン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</si>
  <si>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</si>
  <si>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住宅新築資金等貸付事業特別会計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トクベツ</t>
    </rPh>
    <rPh sb="13" eb="15">
      <t>カイケイ</t>
    </rPh>
    <phoneticPr fontId="5"/>
  </si>
  <si>
    <t>税収等</t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</si>
  <si>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</si>
  <si>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小計</t>
    <phoneticPr fontId="5"/>
  </si>
  <si>
    <t>国県等補助金</t>
    <rPh sb="0" eb="1">
      <t>クニ</t>
    </rPh>
    <rPh sb="1" eb="2">
      <t>ケン</t>
    </rPh>
    <rPh sb="2" eb="3">
      <t>トウ</t>
    </rPh>
    <phoneticPr fontId="5"/>
  </si>
  <si>
    <t>資本的
補助金</t>
    <rPh sb="0" eb="3">
      <t>シホンテキ</t>
    </rPh>
    <rPh sb="4" eb="7">
      <t>ホジョキン</t>
    </rPh>
    <phoneticPr fontId="5"/>
  </si>
  <si>
    <t>計</t>
    <rPh sb="0" eb="1">
      <t>ケイ</t>
    </rPh>
    <phoneticPr fontId="5"/>
  </si>
  <si>
    <t>経常的
補助金</t>
    <rPh sb="0" eb="3">
      <t>ケイジョウテキ</t>
    </rPh>
    <rPh sb="4" eb="7">
      <t>ホジョキン</t>
    </rPh>
    <phoneticPr fontId="5"/>
  </si>
  <si>
    <t>小計</t>
    <rPh sb="0" eb="2">
      <t>ショウケイ</t>
    </rPh>
    <phoneticPr fontId="5"/>
  </si>
  <si>
    <t>合計</t>
    <phoneticPr fontId="5"/>
  </si>
  <si>
    <t>（地独）桑名市総合医療センター施設整備等貸付事業事業特別会計</t>
    <rPh sb="1" eb="2">
      <t>チ</t>
    </rPh>
    <rPh sb="2" eb="3">
      <t>ドク</t>
    </rPh>
    <rPh sb="4" eb="7">
      <t>クワナシ</t>
    </rPh>
    <rPh sb="7" eb="9">
      <t>ソウゴウ</t>
    </rPh>
    <rPh sb="9" eb="11">
      <t>イリョウ</t>
    </rPh>
    <rPh sb="15" eb="17">
      <t>シセツ</t>
    </rPh>
    <rPh sb="17" eb="19">
      <t>セイビ</t>
    </rPh>
    <rPh sb="19" eb="20">
      <t>トウ</t>
    </rPh>
    <rPh sb="20" eb="22">
      <t>カシツケ</t>
    </rPh>
    <rPh sb="22" eb="24">
      <t>ジギョウ</t>
    </rPh>
    <rPh sb="24" eb="26">
      <t>ジギョウ</t>
    </rPh>
    <rPh sb="26" eb="28">
      <t>トクベツ</t>
    </rPh>
    <rPh sb="28" eb="30">
      <t>カイケイ</t>
    </rPh>
    <phoneticPr fontId="5"/>
  </si>
  <si>
    <t>単純合計</t>
    <rPh sb="0" eb="2">
      <t>タンジュン</t>
    </rPh>
    <rPh sb="2" eb="4">
      <t>ゴウケイ</t>
    </rPh>
    <phoneticPr fontId="5"/>
  </si>
  <si>
    <t>国県等補助金</t>
    <phoneticPr fontId="5"/>
  </si>
  <si>
    <t>相殺消去</t>
    <rPh sb="0" eb="2">
      <t>ソウサイ</t>
    </rPh>
    <rPh sb="2" eb="4">
      <t>ショウキョ</t>
    </rPh>
    <phoneticPr fontId="5"/>
  </si>
  <si>
    <t>合計</t>
    <rPh sb="0" eb="2">
      <t>ゴウケイ</t>
    </rPh>
    <phoneticPr fontId="5"/>
  </si>
  <si>
    <t>法人事業税交付税</t>
    <rPh sb="0" eb="2">
      <t>ホウジン</t>
    </rPh>
    <rPh sb="2" eb="5">
      <t>ジギョウゼイ</t>
    </rPh>
    <rPh sb="5" eb="8">
      <t>コウフゼイ</t>
    </rPh>
    <phoneticPr fontId="5"/>
  </si>
  <si>
    <t>県支出金</t>
    <rPh sb="0" eb="4">
      <t>ケンシシュツキン</t>
    </rPh>
    <phoneticPr fontId="5"/>
  </si>
  <si>
    <t>国庫支出金</t>
    <rPh sb="0" eb="5">
      <t>コッコシシュツキン</t>
    </rPh>
    <phoneticPr fontId="5"/>
  </si>
  <si>
    <t>下水道事業会計繰出金</t>
  </si>
  <si>
    <t>桑名市下水道事業会計</t>
  </si>
  <si>
    <t>桑名広域清掃事業組合分担金</t>
  </si>
  <si>
    <t>桑名広域清掃事業組合</t>
  </si>
  <si>
    <t>病院事業運営費負担金</t>
  </si>
  <si>
    <t>桑名市立病院</t>
  </si>
  <si>
    <t>子どものための教育・保育給付費　施設型給付費</t>
  </si>
  <si>
    <t>桑名・員弁広域連合</t>
  </si>
  <si>
    <t>桑名・員弁広域連合構成自治体分担金</t>
    <phoneticPr fontId="5"/>
  </si>
  <si>
    <t>桑名市民間社会福祉施設等施設整備費補助金</t>
    <phoneticPr fontId="5"/>
  </si>
  <si>
    <t>その他</t>
    <rPh sb="2" eb="3">
      <t>タ</t>
    </rPh>
    <phoneticPr fontId="5"/>
  </si>
  <si>
    <t>年度：令和3年度</t>
    <phoneticPr fontId="5"/>
  </si>
  <si>
    <t>年度：令和３年度</t>
    <phoneticPr fontId="5"/>
  </si>
  <si>
    <t>ゼロカーボン基金</t>
    <phoneticPr fontId="5"/>
  </si>
  <si>
    <t>子ども応援基金</t>
    <phoneticPr fontId="5"/>
  </si>
  <si>
    <t>保育士修学資金貸付金</t>
    <phoneticPr fontId="5"/>
  </si>
  <si>
    <t>要求払預金</t>
    <rPh sb="0" eb="2">
      <t>ヨウキュウ</t>
    </rPh>
    <rPh sb="2" eb="3">
      <t>ハラ</t>
    </rPh>
    <rPh sb="3" eb="5">
      <t>ヨキン</t>
    </rPh>
    <phoneticPr fontId="3"/>
  </si>
  <si>
    <t>歳計外現金</t>
  </si>
  <si>
    <t>該当なし</t>
    <phoneticPr fontId="5"/>
  </si>
  <si>
    <t>-</t>
    <phoneticPr fontId="5"/>
  </si>
  <si>
    <t>養老線運営支援事業費</t>
    <rPh sb="0" eb="2">
      <t>ヨウロウ</t>
    </rPh>
    <rPh sb="2" eb="3">
      <t>セン</t>
    </rPh>
    <rPh sb="3" eb="5">
      <t>ウンエイ</t>
    </rPh>
    <rPh sb="5" eb="7">
      <t>シエン</t>
    </rPh>
    <rPh sb="7" eb="10">
      <t>ジギョウヒ</t>
    </rPh>
    <phoneticPr fontId="5"/>
  </si>
  <si>
    <t>負担金</t>
    <rPh sb="0" eb="3">
      <t>フタンキン</t>
    </rPh>
    <phoneticPr fontId="5"/>
  </si>
  <si>
    <t>補助金</t>
    <rPh sb="0" eb="3">
      <t>ホジョキン</t>
    </rPh>
    <phoneticPr fontId="5"/>
  </si>
  <si>
    <t>北勢線運営支援事業費</t>
    <rPh sb="0" eb="2">
      <t>ホクセイ</t>
    </rPh>
    <rPh sb="2" eb="3">
      <t>セン</t>
    </rPh>
    <rPh sb="3" eb="5">
      <t>ウンエイ</t>
    </rPh>
    <rPh sb="5" eb="7">
      <t>シエン</t>
    </rPh>
    <rPh sb="7" eb="10">
      <t>ジギョウヒ</t>
    </rPh>
    <phoneticPr fontId="5"/>
  </si>
  <si>
    <t>給付金</t>
    <rPh sb="0" eb="3">
      <t>キュウフキン</t>
    </rPh>
    <phoneticPr fontId="5"/>
  </si>
  <si>
    <t>非課税世帯</t>
    <rPh sb="0" eb="5">
      <t>ヒカゼイセタイ</t>
    </rPh>
    <phoneticPr fontId="5"/>
  </si>
  <si>
    <t>住民税非課税世帯等に対する臨時特別給付金給付事業費</t>
    <rPh sb="0" eb="3">
      <t>ジュウミンゼイ</t>
    </rPh>
    <rPh sb="3" eb="6">
      <t>ヒカゼイ</t>
    </rPh>
    <rPh sb="6" eb="8">
      <t>セタイ</t>
    </rPh>
    <rPh sb="8" eb="9">
      <t>トウ</t>
    </rPh>
    <rPh sb="10" eb="11">
      <t>タイ</t>
    </rPh>
    <rPh sb="13" eb="15">
      <t>リンジ</t>
    </rPh>
    <rPh sb="15" eb="17">
      <t>トクベツ</t>
    </rPh>
    <rPh sb="17" eb="20">
      <t>キュウフキン</t>
    </rPh>
    <rPh sb="20" eb="22">
      <t>キュウフ</t>
    </rPh>
    <rPh sb="22" eb="25">
      <t>ジギョウヒ</t>
    </rPh>
    <phoneticPr fontId="5"/>
  </si>
  <si>
    <t>社会福祉協議会</t>
    <rPh sb="4" eb="7">
      <t>キョウギカイ</t>
    </rPh>
    <phoneticPr fontId="5"/>
  </si>
  <si>
    <t>子育て世帯への臨時特別給付金</t>
    <rPh sb="0" eb="2">
      <t>コソダ</t>
    </rPh>
    <rPh sb="3" eb="5">
      <t>セタイ</t>
    </rPh>
    <rPh sb="7" eb="9">
      <t>リンジ</t>
    </rPh>
    <rPh sb="9" eb="11">
      <t>トクベツ</t>
    </rPh>
    <rPh sb="11" eb="14">
      <t>キュウフキン</t>
    </rPh>
    <phoneticPr fontId="5"/>
  </si>
  <si>
    <t>子育て世帯</t>
    <rPh sb="0" eb="2">
      <t>コソダ</t>
    </rPh>
    <rPh sb="3" eb="5">
      <t>セタイ</t>
    </rPh>
    <phoneticPr fontId="5"/>
  </si>
  <si>
    <t>新型コロナウイルスワクチン接種事業費</t>
    <rPh sb="13" eb="15">
      <t>セッシュ</t>
    </rPh>
    <rPh sb="15" eb="18">
      <t>ジギョウヒ</t>
    </rPh>
    <phoneticPr fontId="5"/>
  </si>
  <si>
    <t>青木記念病院ほか</t>
    <phoneticPr fontId="5"/>
  </si>
  <si>
    <t>分担金</t>
    <rPh sb="0" eb="3">
      <t>ブンタンキン</t>
    </rPh>
    <phoneticPr fontId="5"/>
  </si>
  <si>
    <t>多度力尾土地区画整理組合</t>
    <phoneticPr fontId="5"/>
  </si>
  <si>
    <t>多度町力尾地区緊急自然災害防止対策事業</t>
    <phoneticPr fontId="5"/>
  </si>
  <si>
    <t>水道施設の設置事業に関する事業費</t>
    <rPh sb="0" eb="4">
      <t>スイドウシセツ</t>
    </rPh>
    <rPh sb="5" eb="7">
      <t>セッチ</t>
    </rPh>
    <rPh sb="7" eb="9">
      <t>ジギョウ</t>
    </rPh>
    <rPh sb="10" eb="11">
      <t>カン</t>
    </rPh>
    <rPh sb="13" eb="15">
      <t>ジギョウ</t>
    </rPh>
    <rPh sb="15" eb="16">
      <t>ヒ</t>
    </rPh>
    <phoneticPr fontId="5"/>
  </si>
  <si>
    <t>その他の補助金等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</si>
</sst>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0" fontId="1" fillId="0" borderId="1" xfId="1" applyNumberFormat="1" applyFont="1" applyFill="1" applyBorder="1" applyAlignment="1">
      <alignment horizontal="right" vertical="center"/>
    </xf>
    <xf numFmtId="10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left" vertical="center"/>
    </xf>
    <xf numFmtId="3" fontId="1" fillId="0" borderId="7" xfId="0" applyNumberFormat="1" applyFont="1" applyBorder="1" applyAlignment="1">
      <alignment horizontal="left" vertical="center"/>
    </xf>
    <xf numFmtId="3" fontId="1" fillId="0" borderId="5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172C-38C5-4FB6-8D0E-9CF5E439C125}">
  <sheetPr>
    <tabColor rgb="FF0070C0"/>
    <pageSetUpPr fitToPage="1"/>
  </sheetPr>
  <dimension ref="A1:H23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5" customWidth="1"/>
    <col min="2" max="8" width="15.875" style="5" customWidth="1"/>
    <col min="9" max="16384" width="8.875" style="5"/>
  </cols>
  <sheetData>
    <row r="1" spans="1:8" ht="21" x14ac:dyDescent="0.15">
      <c r="A1" s="34" t="s">
        <v>141</v>
      </c>
      <c r="B1" s="34"/>
      <c r="C1" s="34"/>
      <c r="D1" s="34"/>
      <c r="E1" s="34"/>
      <c r="F1" s="34"/>
      <c r="G1" s="34"/>
      <c r="H1" s="34"/>
    </row>
    <row r="2" spans="1:8" ht="13.5" x14ac:dyDescent="0.15">
      <c r="A2" s="9" t="s">
        <v>148</v>
      </c>
      <c r="B2" s="9"/>
      <c r="C2" s="9"/>
      <c r="D2" s="9"/>
      <c r="E2" s="9"/>
      <c r="F2" s="9"/>
      <c r="G2" s="9"/>
      <c r="H2" s="7" t="s">
        <v>269</v>
      </c>
    </row>
    <row r="3" spans="1:8" ht="13.5" x14ac:dyDescent="0.15">
      <c r="A3" s="9" t="s">
        <v>149</v>
      </c>
      <c r="B3" s="9"/>
      <c r="C3" s="9"/>
      <c r="D3" s="9"/>
      <c r="E3" s="9"/>
      <c r="F3" s="9"/>
      <c r="G3" s="9"/>
      <c r="H3" s="9"/>
    </row>
    <row r="4" spans="1:8" ht="13.5" x14ac:dyDescent="0.15">
      <c r="A4" s="9"/>
      <c r="B4" s="9"/>
      <c r="C4" s="9"/>
      <c r="D4" s="9"/>
      <c r="E4" s="9"/>
      <c r="F4" s="9"/>
      <c r="G4" s="9"/>
      <c r="H4" s="7" t="s">
        <v>132</v>
      </c>
    </row>
    <row r="5" spans="1:8" ht="33.75" x14ac:dyDescent="0.15">
      <c r="A5" s="20" t="s">
        <v>91</v>
      </c>
      <c r="B5" s="21" t="s">
        <v>140</v>
      </c>
      <c r="C5" s="21" t="s">
        <v>139</v>
      </c>
      <c r="D5" s="21" t="s">
        <v>138</v>
      </c>
      <c r="E5" s="21" t="s">
        <v>137</v>
      </c>
      <c r="F5" s="21" t="s">
        <v>136</v>
      </c>
      <c r="G5" s="21" t="s">
        <v>135</v>
      </c>
      <c r="H5" s="21" t="s">
        <v>134</v>
      </c>
    </row>
    <row r="6" spans="1:8" ht="18" customHeight="1" x14ac:dyDescent="0.15">
      <c r="A6" s="6" t="s">
        <v>124</v>
      </c>
      <c r="B6" s="1">
        <v>140023374701</v>
      </c>
      <c r="C6" s="1">
        <v>636120337</v>
      </c>
      <c r="D6" s="1">
        <v>8279749617</v>
      </c>
      <c r="E6" s="1">
        <v>132379745421</v>
      </c>
      <c r="F6" s="1">
        <v>66557110585</v>
      </c>
      <c r="G6" s="1">
        <v>1828362897</v>
      </c>
      <c r="H6" s="1">
        <v>65822634836</v>
      </c>
    </row>
    <row r="7" spans="1:8" ht="18" customHeight="1" x14ac:dyDescent="0.15">
      <c r="A7" s="6" t="s">
        <v>118</v>
      </c>
      <c r="B7" s="1">
        <v>40268360615</v>
      </c>
      <c r="C7" s="1">
        <v>21219707</v>
      </c>
      <c r="D7" s="1">
        <v>81753391</v>
      </c>
      <c r="E7" s="1">
        <v>40207826931</v>
      </c>
      <c r="F7" s="1" t="s">
        <v>114</v>
      </c>
      <c r="G7" s="1" t="s">
        <v>114</v>
      </c>
      <c r="H7" s="1">
        <v>40207826931</v>
      </c>
    </row>
    <row r="8" spans="1:8" ht="18" customHeight="1" x14ac:dyDescent="0.15">
      <c r="A8" s="6" t="s">
        <v>123</v>
      </c>
      <c r="B8" s="1" t="s">
        <v>114</v>
      </c>
      <c r="C8" s="1" t="s">
        <v>114</v>
      </c>
      <c r="D8" s="1" t="s">
        <v>114</v>
      </c>
      <c r="E8" s="1" t="s">
        <v>114</v>
      </c>
      <c r="F8" s="1" t="s">
        <v>114</v>
      </c>
      <c r="G8" s="1" t="s">
        <v>114</v>
      </c>
      <c r="H8" s="1" t="s">
        <v>114</v>
      </c>
    </row>
    <row r="9" spans="1:8" ht="18" customHeight="1" x14ac:dyDescent="0.15">
      <c r="A9" s="6" t="s">
        <v>117</v>
      </c>
      <c r="B9" s="1">
        <v>87189002675</v>
      </c>
      <c r="C9" s="1">
        <v>530211920</v>
      </c>
      <c r="D9" s="1">
        <v>113881490</v>
      </c>
      <c r="E9" s="1">
        <v>87605333105</v>
      </c>
      <c r="F9" s="1">
        <v>63233243001</v>
      </c>
      <c r="G9" s="1">
        <v>1727721964</v>
      </c>
      <c r="H9" s="1">
        <v>24372090104</v>
      </c>
    </row>
    <row r="10" spans="1:8" ht="18" customHeight="1" x14ac:dyDescent="0.15">
      <c r="A10" s="6" t="s">
        <v>116</v>
      </c>
      <c r="B10" s="1">
        <v>4399245270</v>
      </c>
      <c r="C10" s="1">
        <v>8999750</v>
      </c>
      <c r="D10" s="1" t="s">
        <v>114</v>
      </c>
      <c r="E10" s="1">
        <v>4408245020</v>
      </c>
      <c r="F10" s="1">
        <v>3320572183</v>
      </c>
      <c r="G10" s="1">
        <v>100640933</v>
      </c>
      <c r="H10" s="1">
        <v>1087672837</v>
      </c>
    </row>
    <row r="11" spans="1:8" ht="18" customHeight="1" x14ac:dyDescent="0.15">
      <c r="A11" s="6" t="s">
        <v>122</v>
      </c>
      <c r="B11" s="1">
        <v>3295405</v>
      </c>
      <c r="C11" s="1" t="s">
        <v>114</v>
      </c>
      <c r="D11" s="1" t="s">
        <v>114</v>
      </c>
      <c r="E11" s="1">
        <v>3295405</v>
      </c>
      <c r="F11" s="1">
        <v>3295401</v>
      </c>
      <c r="G11" s="1" t="s">
        <v>114</v>
      </c>
      <c r="H11" s="1">
        <v>4</v>
      </c>
    </row>
    <row r="12" spans="1:8" ht="18" customHeight="1" x14ac:dyDescent="0.15">
      <c r="A12" s="6" t="s">
        <v>121</v>
      </c>
      <c r="B12" s="1" t="s">
        <v>114</v>
      </c>
      <c r="C12" s="1" t="s">
        <v>114</v>
      </c>
      <c r="D12" s="1" t="s">
        <v>114</v>
      </c>
      <c r="E12" s="1" t="s">
        <v>114</v>
      </c>
      <c r="F12" s="1" t="s">
        <v>114</v>
      </c>
      <c r="G12" s="1" t="s">
        <v>114</v>
      </c>
      <c r="H12" s="1" t="s">
        <v>114</v>
      </c>
    </row>
    <row r="13" spans="1:8" ht="18" customHeight="1" x14ac:dyDescent="0.15">
      <c r="A13" s="6" t="s">
        <v>120</v>
      </c>
      <c r="B13" s="1" t="s">
        <v>114</v>
      </c>
      <c r="C13" s="1" t="s">
        <v>114</v>
      </c>
      <c r="D13" s="1" t="s">
        <v>114</v>
      </c>
      <c r="E13" s="1" t="s">
        <v>114</v>
      </c>
      <c r="F13" s="1" t="s">
        <v>114</v>
      </c>
      <c r="G13" s="1" t="s">
        <v>114</v>
      </c>
      <c r="H13" s="1" t="s">
        <v>114</v>
      </c>
    </row>
    <row r="14" spans="1:8" ht="18" customHeight="1" x14ac:dyDescent="0.15">
      <c r="A14" s="6" t="s">
        <v>62</v>
      </c>
      <c r="B14" s="1" t="s">
        <v>114</v>
      </c>
      <c r="C14" s="1" t="s">
        <v>114</v>
      </c>
      <c r="D14" s="1" t="s">
        <v>114</v>
      </c>
      <c r="E14" s="1" t="s">
        <v>114</v>
      </c>
      <c r="F14" s="1" t="s">
        <v>114</v>
      </c>
      <c r="G14" s="1" t="s">
        <v>114</v>
      </c>
      <c r="H14" s="1" t="s">
        <v>114</v>
      </c>
    </row>
    <row r="15" spans="1:8" ht="18" customHeight="1" x14ac:dyDescent="0.15">
      <c r="A15" s="6" t="s">
        <v>115</v>
      </c>
      <c r="B15" s="1">
        <v>8163470736</v>
      </c>
      <c r="C15" s="1">
        <v>75688960</v>
      </c>
      <c r="D15" s="1">
        <v>8084114736</v>
      </c>
      <c r="E15" s="1">
        <v>155044960</v>
      </c>
      <c r="F15" s="1" t="s">
        <v>114</v>
      </c>
      <c r="G15" s="1" t="s">
        <v>114</v>
      </c>
      <c r="H15" s="1">
        <v>155044960</v>
      </c>
    </row>
    <row r="16" spans="1:8" ht="18" customHeight="1" x14ac:dyDescent="0.15">
      <c r="A16" s="6" t="s">
        <v>119</v>
      </c>
      <c r="B16" s="1">
        <v>71584651109</v>
      </c>
      <c r="C16" s="1">
        <v>6311846881</v>
      </c>
      <c r="D16" s="1">
        <v>3360113431</v>
      </c>
      <c r="E16" s="1">
        <v>74536384559</v>
      </c>
      <c r="F16" s="1">
        <v>37221877143</v>
      </c>
      <c r="G16" s="1">
        <v>1156811613</v>
      </c>
      <c r="H16" s="1">
        <v>37314507416</v>
      </c>
    </row>
    <row r="17" spans="1:8" ht="18" customHeight="1" x14ac:dyDescent="0.15">
      <c r="A17" s="6" t="s">
        <v>118</v>
      </c>
      <c r="B17" s="1">
        <v>13691372034</v>
      </c>
      <c r="C17" s="1">
        <v>153758618</v>
      </c>
      <c r="D17" s="1">
        <v>11</v>
      </c>
      <c r="E17" s="1">
        <v>13845130641</v>
      </c>
      <c r="F17" s="1" t="s">
        <v>114</v>
      </c>
      <c r="G17" s="1" t="s">
        <v>114</v>
      </c>
      <c r="H17" s="1">
        <v>13845130641</v>
      </c>
    </row>
    <row r="18" spans="1:8" ht="18" customHeight="1" x14ac:dyDescent="0.15">
      <c r="A18" s="6" t="s">
        <v>117</v>
      </c>
      <c r="B18" s="1">
        <v>1660962395</v>
      </c>
      <c r="C18" s="1">
        <v>2289269126</v>
      </c>
      <c r="D18" s="1" t="s">
        <v>114</v>
      </c>
      <c r="E18" s="1">
        <v>3950231521</v>
      </c>
      <c r="F18" s="1">
        <v>1047872514</v>
      </c>
      <c r="G18" s="1">
        <v>32963514</v>
      </c>
      <c r="H18" s="1">
        <v>2902359007</v>
      </c>
    </row>
    <row r="19" spans="1:8" ht="18" customHeight="1" x14ac:dyDescent="0.15">
      <c r="A19" s="6" t="s">
        <v>116</v>
      </c>
      <c r="B19" s="1">
        <v>55913767780</v>
      </c>
      <c r="C19" s="1">
        <v>545633878</v>
      </c>
      <c r="D19" s="1">
        <v>5178561</v>
      </c>
      <c r="E19" s="1">
        <v>56454223097</v>
      </c>
      <c r="F19" s="1">
        <v>36174004629</v>
      </c>
      <c r="G19" s="1">
        <v>1123848099</v>
      </c>
      <c r="H19" s="1">
        <v>20280218468</v>
      </c>
    </row>
    <row r="20" spans="1:8" ht="18" customHeight="1" x14ac:dyDescent="0.15">
      <c r="A20" s="6" t="s">
        <v>62</v>
      </c>
      <c r="B20" s="1" t="s">
        <v>114</v>
      </c>
      <c r="C20" s="1" t="s">
        <v>114</v>
      </c>
      <c r="D20" s="1" t="s">
        <v>114</v>
      </c>
      <c r="E20" s="1" t="s">
        <v>114</v>
      </c>
      <c r="F20" s="1" t="s">
        <v>114</v>
      </c>
      <c r="G20" s="1" t="s">
        <v>114</v>
      </c>
      <c r="H20" s="1" t="s">
        <v>114</v>
      </c>
    </row>
    <row r="21" spans="1:8" ht="18" customHeight="1" x14ac:dyDescent="0.15">
      <c r="A21" s="6" t="s">
        <v>115</v>
      </c>
      <c r="B21" s="1">
        <v>318548900</v>
      </c>
      <c r="C21" s="1">
        <v>3323185259</v>
      </c>
      <c r="D21" s="1">
        <v>3354934859</v>
      </c>
      <c r="E21" s="1">
        <v>286799300</v>
      </c>
      <c r="F21" s="1" t="s">
        <v>114</v>
      </c>
      <c r="G21" s="1" t="s">
        <v>114</v>
      </c>
      <c r="H21" s="1">
        <v>286799300</v>
      </c>
    </row>
    <row r="22" spans="1:8" ht="18" customHeight="1" x14ac:dyDescent="0.15">
      <c r="A22" s="6" t="s">
        <v>113</v>
      </c>
      <c r="B22" s="1">
        <v>4413782628</v>
      </c>
      <c r="C22" s="1">
        <v>116691274</v>
      </c>
      <c r="D22" s="1">
        <v>76539906</v>
      </c>
      <c r="E22" s="1">
        <v>4453933996</v>
      </c>
      <c r="F22" s="1">
        <v>3049733081</v>
      </c>
      <c r="G22" s="1">
        <v>198812206</v>
      </c>
      <c r="H22" s="1">
        <v>1404200915</v>
      </c>
    </row>
    <row r="23" spans="1:8" ht="18" customHeight="1" x14ac:dyDescent="0.15">
      <c r="A23" s="6" t="s">
        <v>11</v>
      </c>
      <c r="B23" s="1">
        <v>216021808438</v>
      </c>
      <c r="C23" s="1">
        <v>7064658492</v>
      </c>
      <c r="D23" s="1">
        <v>11716402954</v>
      </c>
      <c r="E23" s="1">
        <v>211370063976</v>
      </c>
      <c r="F23" s="1">
        <v>106828720809</v>
      </c>
      <c r="G23" s="1">
        <v>3183986716</v>
      </c>
      <c r="H23" s="1">
        <v>104541343167</v>
      </c>
    </row>
  </sheetData>
  <mergeCells count="1">
    <mergeCell ref="A1:H1"/>
  </mergeCells>
  <phoneticPr fontId="5"/>
  <pageMargins left="0.39370078740157483" right="0.39370078740157483" top="0.78740157480314965" bottom="0.39370078740157483" header="0.19685039370078741" footer="0.19685039370078741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J6"/>
  <sheetViews>
    <sheetView workbookViewId="0"/>
  </sheetViews>
  <sheetFormatPr defaultColWidth="8.875" defaultRowHeight="11.25" x14ac:dyDescent="0.15"/>
  <cols>
    <col min="1" max="1" width="22.875" style="5" customWidth="1"/>
    <col min="2" max="10" width="12.875" style="5" customWidth="1"/>
    <col min="11" max="16384" width="8.875" style="5"/>
  </cols>
  <sheetData>
    <row r="1" spans="1:10" ht="21" x14ac:dyDescent="0.2">
      <c r="A1" s="8" t="s">
        <v>77</v>
      </c>
    </row>
    <row r="2" spans="1:10" ht="13.5" x14ac:dyDescent="0.15">
      <c r="A2" s="9" t="str">
        <f>有形固定資産の明細!A2</f>
        <v>自治体名：桑名市</v>
      </c>
      <c r="J2" s="7" t="s">
        <v>269</v>
      </c>
    </row>
    <row r="3" spans="1:10" ht="13.5" x14ac:dyDescent="0.15">
      <c r="A3" s="9" t="str">
        <f>有形固定資産の明細!A3</f>
        <v>会計：一般会計等</v>
      </c>
    </row>
    <row r="4" spans="1:10" ht="13.5" x14ac:dyDescent="0.15">
      <c r="J4" s="7" t="s">
        <v>176</v>
      </c>
    </row>
    <row r="5" spans="1:10" ht="22.5" customHeight="1" x14ac:dyDescent="0.15">
      <c r="A5" s="13" t="s">
        <v>47</v>
      </c>
      <c r="B5" s="2" t="s">
        <v>78</v>
      </c>
      <c r="C5" s="3" t="s">
        <v>79</v>
      </c>
      <c r="D5" s="3" t="s">
        <v>80</v>
      </c>
      <c r="E5" s="3" t="s">
        <v>81</v>
      </c>
      <c r="F5" s="3" t="s">
        <v>82</v>
      </c>
      <c r="G5" s="3" t="s">
        <v>83</v>
      </c>
      <c r="H5" s="3" t="s">
        <v>84</v>
      </c>
      <c r="I5" s="3" t="s">
        <v>85</v>
      </c>
      <c r="J5" s="2" t="s">
        <v>86</v>
      </c>
    </row>
    <row r="6" spans="1:10" ht="18" customHeight="1" x14ac:dyDescent="0.15">
      <c r="A6" s="26">
        <f>SUM(B6:J6)</f>
        <v>67895085349</v>
      </c>
      <c r="B6" s="1">
        <v>6365260134</v>
      </c>
      <c r="C6" s="1">
        <v>6161784726</v>
      </c>
      <c r="D6" s="1">
        <v>5958738829</v>
      </c>
      <c r="E6" s="1">
        <v>5335123016</v>
      </c>
      <c r="F6" s="1">
        <v>4928704667</v>
      </c>
      <c r="G6" s="1">
        <v>21937568470</v>
      </c>
      <c r="H6" s="1">
        <v>9226135136</v>
      </c>
      <c r="I6" s="1">
        <v>4741224098</v>
      </c>
      <c r="J6" s="1">
        <v>3240546273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B6"/>
  <sheetViews>
    <sheetView zoomScaleNormal="100" workbookViewId="0"/>
  </sheetViews>
  <sheetFormatPr defaultColWidth="8.875" defaultRowHeight="11.25" x14ac:dyDescent="0.15"/>
  <cols>
    <col min="1" max="1" width="22.875" style="5" customWidth="1"/>
    <col min="2" max="2" width="112.875" style="5" customWidth="1"/>
    <col min="3" max="16384" width="8.875" style="5"/>
  </cols>
  <sheetData>
    <row r="1" spans="1:2" ht="21" x14ac:dyDescent="0.2">
      <c r="A1" s="8" t="s">
        <v>87</v>
      </c>
    </row>
    <row r="2" spans="1:2" ht="13.5" x14ac:dyDescent="0.15">
      <c r="A2" s="9" t="str">
        <f>有形固定資産の明細!A2</f>
        <v>自治体名：桑名市</v>
      </c>
      <c r="B2" s="7" t="s">
        <v>269</v>
      </c>
    </row>
    <row r="3" spans="1:2" ht="13.5" x14ac:dyDescent="0.15">
      <c r="A3" s="9" t="str">
        <f>有形固定資産の明細!A3</f>
        <v>会計：一般会計等</v>
      </c>
    </row>
    <row r="4" spans="1:2" ht="13.5" x14ac:dyDescent="0.15">
      <c r="B4" s="7" t="s">
        <v>2</v>
      </c>
    </row>
    <row r="5" spans="1:2" ht="22.5" customHeight="1" x14ac:dyDescent="0.15">
      <c r="A5" s="18" t="s">
        <v>88</v>
      </c>
      <c r="B5" s="2" t="s">
        <v>89</v>
      </c>
    </row>
    <row r="6" spans="1:2" ht="18" customHeight="1" x14ac:dyDescent="0.15">
      <c r="A6" s="19">
        <v>0</v>
      </c>
      <c r="B6" s="4" t="s">
        <v>276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F11"/>
  <sheetViews>
    <sheetView workbookViewId="0"/>
  </sheetViews>
  <sheetFormatPr defaultColWidth="8.875" defaultRowHeight="11.25" x14ac:dyDescent="0.15"/>
  <cols>
    <col min="1" max="1" width="18.875" style="5" customWidth="1"/>
    <col min="2" max="6" width="20.875" style="5" customWidth="1"/>
    <col min="7" max="16384" width="8.875" style="5"/>
  </cols>
  <sheetData>
    <row r="1" spans="1:6" ht="21" x14ac:dyDescent="0.2">
      <c r="A1" s="8" t="s">
        <v>90</v>
      </c>
    </row>
    <row r="2" spans="1:6" ht="13.5" x14ac:dyDescent="0.15">
      <c r="A2" s="9" t="str">
        <f>有形固定資産の明細!A2</f>
        <v>自治体名：桑名市</v>
      </c>
      <c r="F2" s="7" t="s">
        <v>269</v>
      </c>
    </row>
    <row r="3" spans="1:6" ht="13.5" x14ac:dyDescent="0.15">
      <c r="A3" s="9" t="str">
        <f>有形固定資産の明細!A3</f>
        <v>会計：一般会計等</v>
      </c>
    </row>
    <row r="4" spans="1:6" ht="13.5" x14ac:dyDescent="0.15">
      <c r="F4" s="7" t="s">
        <v>176</v>
      </c>
    </row>
    <row r="5" spans="1:6" ht="22.5" customHeight="1" x14ac:dyDescent="0.15">
      <c r="A5" s="35" t="s">
        <v>91</v>
      </c>
      <c r="B5" s="35" t="s">
        <v>92</v>
      </c>
      <c r="C5" s="35" t="s">
        <v>93</v>
      </c>
      <c r="D5" s="35" t="s">
        <v>94</v>
      </c>
      <c r="E5" s="35"/>
      <c r="F5" s="35" t="s">
        <v>95</v>
      </c>
    </row>
    <row r="6" spans="1:6" ht="22.5" customHeight="1" x14ac:dyDescent="0.15">
      <c r="A6" s="35"/>
      <c r="B6" s="35"/>
      <c r="C6" s="35"/>
      <c r="D6" s="2" t="s">
        <v>96</v>
      </c>
      <c r="E6" s="2" t="s">
        <v>31</v>
      </c>
      <c r="F6" s="35"/>
    </row>
    <row r="7" spans="1:6" ht="18" customHeight="1" x14ac:dyDescent="0.15">
      <c r="A7" s="6" t="s">
        <v>221</v>
      </c>
      <c r="B7" s="1">
        <v>4756038880</v>
      </c>
      <c r="C7" s="1">
        <v>0</v>
      </c>
      <c r="D7" s="1">
        <v>0</v>
      </c>
      <c r="E7" s="1">
        <v>0</v>
      </c>
      <c r="F7" s="1">
        <f>B7+C7-D7-E7</f>
        <v>4756038880</v>
      </c>
    </row>
    <row r="8" spans="1:6" ht="18" customHeight="1" x14ac:dyDescent="0.15">
      <c r="A8" s="6" t="s">
        <v>222</v>
      </c>
      <c r="B8" s="1">
        <v>54322833</v>
      </c>
      <c r="C8" s="1">
        <v>62455458</v>
      </c>
      <c r="D8" s="1">
        <v>41520347</v>
      </c>
      <c r="E8" s="1">
        <v>12802486</v>
      </c>
      <c r="F8" s="1">
        <f>B8+C8-D8-E8</f>
        <v>62455458</v>
      </c>
    </row>
    <row r="9" spans="1:6" ht="18" customHeight="1" x14ac:dyDescent="0.15">
      <c r="A9" s="6" t="s">
        <v>223</v>
      </c>
      <c r="B9" s="1">
        <v>6849264000</v>
      </c>
      <c r="C9" s="1">
        <v>521004501</v>
      </c>
      <c r="D9" s="1">
        <v>479499501</v>
      </c>
      <c r="E9" s="1">
        <v>0</v>
      </c>
      <c r="F9" s="1">
        <f t="shared" ref="F9:F10" si="0">B9+C9-D9-E9</f>
        <v>6890769000</v>
      </c>
    </row>
    <row r="10" spans="1:6" ht="18" customHeight="1" x14ac:dyDescent="0.15">
      <c r="A10" s="6" t="s">
        <v>224</v>
      </c>
      <c r="B10" s="1">
        <v>653895280</v>
      </c>
      <c r="C10" s="1">
        <v>603902853</v>
      </c>
      <c r="D10" s="1">
        <v>653895280</v>
      </c>
      <c r="E10" s="1">
        <v>0</v>
      </c>
      <c r="F10" s="1">
        <f t="shared" si="0"/>
        <v>603902853</v>
      </c>
    </row>
    <row r="11" spans="1:6" ht="18" customHeight="1" x14ac:dyDescent="0.15">
      <c r="A11" s="4" t="s">
        <v>11</v>
      </c>
      <c r="B11" s="27">
        <f>SUM(B7:B10)</f>
        <v>12313520993</v>
      </c>
      <c r="C11" s="27">
        <f t="shared" ref="C11:F11" si="1">SUM(C7:C10)</f>
        <v>1187362812</v>
      </c>
      <c r="D11" s="27">
        <f t="shared" si="1"/>
        <v>1174915128</v>
      </c>
      <c r="E11" s="27">
        <f t="shared" si="1"/>
        <v>12802486</v>
      </c>
      <c r="F11" s="27">
        <f t="shared" si="1"/>
        <v>12313166191</v>
      </c>
    </row>
  </sheetData>
  <mergeCells count="5">
    <mergeCell ref="A5:A6"/>
    <mergeCell ref="B5:B6"/>
    <mergeCell ref="C5:C6"/>
    <mergeCell ref="F5:F6"/>
    <mergeCell ref="D5:E5"/>
  </mergeCells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E23"/>
  <sheetViews>
    <sheetView workbookViewId="0"/>
  </sheetViews>
  <sheetFormatPr defaultColWidth="8.875" defaultRowHeight="11.25" x14ac:dyDescent="0.15"/>
  <cols>
    <col min="1" max="1" width="25.875" style="5" customWidth="1"/>
    <col min="2" max="2" width="41.75" style="5" bestFit="1" customWidth="1"/>
    <col min="3" max="3" width="20.5" style="5" bestFit="1" customWidth="1"/>
    <col min="4" max="5" width="16.875" style="5" customWidth="1"/>
    <col min="6" max="16384" width="8.875" style="5"/>
  </cols>
  <sheetData>
    <row r="1" spans="1:5" ht="21" x14ac:dyDescent="0.2">
      <c r="A1" s="8" t="s">
        <v>97</v>
      </c>
    </row>
    <row r="2" spans="1:5" ht="13.5" x14ac:dyDescent="0.15">
      <c r="A2" s="9" t="str">
        <f>有形固定資産の明細!A2</f>
        <v>自治体名：桑名市</v>
      </c>
      <c r="E2" s="7" t="s">
        <v>269</v>
      </c>
    </row>
    <row r="3" spans="1:5" ht="13.5" x14ac:dyDescent="0.15">
      <c r="A3" s="9" t="str">
        <f>有形固定資産の明細!A3</f>
        <v>会計：一般会計等</v>
      </c>
    </row>
    <row r="4" spans="1:5" ht="13.5" x14ac:dyDescent="0.15">
      <c r="E4" s="7" t="s">
        <v>176</v>
      </c>
    </row>
    <row r="5" spans="1:5" ht="22.5" customHeight="1" x14ac:dyDescent="0.15">
      <c r="A5" s="2" t="s">
        <v>91</v>
      </c>
      <c r="B5" s="2" t="s">
        <v>98</v>
      </c>
      <c r="C5" s="2" t="s">
        <v>99</v>
      </c>
      <c r="D5" s="2" t="s">
        <v>100</v>
      </c>
      <c r="E5" s="2" t="s">
        <v>101</v>
      </c>
    </row>
    <row r="6" spans="1:5" ht="18" customHeight="1" x14ac:dyDescent="0.15">
      <c r="A6" s="38" t="s">
        <v>102</v>
      </c>
      <c r="B6" s="6" t="s">
        <v>292</v>
      </c>
      <c r="C6" s="6" t="s">
        <v>291</v>
      </c>
      <c r="D6" s="1">
        <v>175007200</v>
      </c>
      <c r="E6" s="6" t="s">
        <v>279</v>
      </c>
    </row>
    <row r="7" spans="1:5" ht="18" customHeight="1" x14ac:dyDescent="0.15">
      <c r="A7" s="39"/>
      <c r="B7" s="1"/>
      <c r="C7" s="1"/>
      <c r="D7" s="1"/>
      <c r="E7" s="1"/>
    </row>
    <row r="8" spans="1:5" ht="18" customHeight="1" x14ac:dyDescent="0.15">
      <c r="A8" s="40"/>
      <c r="B8" s="4" t="s">
        <v>103</v>
      </c>
      <c r="C8" s="11"/>
      <c r="D8" s="1">
        <f>SUM(D6:D7)</f>
        <v>175007200</v>
      </c>
      <c r="E8" s="11"/>
    </row>
    <row r="9" spans="1:5" ht="18" customHeight="1" x14ac:dyDescent="0.15">
      <c r="A9" s="39" t="s">
        <v>294</v>
      </c>
      <c r="B9" s="27" t="s">
        <v>286</v>
      </c>
      <c r="C9" s="27" t="s">
        <v>287</v>
      </c>
      <c r="D9" s="27">
        <v>2009600000</v>
      </c>
      <c r="E9" s="27" t="s">
        <v>282</v>
      </c>
    </row>
    <row r="10" spans="1:5" ht="18" customHeight="1" x14ac:dyDescent="0.15">
      <c r="A10" s="39"/>
      <c r="B10" s="27" t="s">
        <v>258</v>
      </c>
      <c r="C10" s="27" t="s">
        <v>259</v>
      </c>
      <c r="D10" s="27">
        <v>1700000000</v>
      </c>
      <c r="E10" s="27" t="s">
        <v>279</v>
      </c>
    </row>
    <row r="11" spans="1:5" ht="18" customHeight="1" x14ac:dyDescent="0.15">
      <c r="A11" s="39"/>
      <c r="B11" s="27" t="s">
        <v>264</v>
      </c>
      <c r="C11" s="27"/>
      <c r="D11" s="27">
        <v>1134152216</v>
      </c>
      <c r="E11" s="27" t="s">
        <v>282</v>
      </c>
    </row>
    <row r="12" spans="1:5" ht="18" customHeight="1" x14ac:dyDescent="0.15">
      <c r="A12" s="39"/>
      <c r="B12" s="27" t="s">
        <v>260</v>
      </c>
      <c r="C12" s="27" t="s">
        <v>261</v>
      </c>
      <c r="D12" s="27">
        <v>854714000</v>
      </c>
      <c r="E12" s="27" t="s">
        <v>290</v>
      </c>
    </row>
    <row r="13" spans="1:5" ht="18" customHeight="1" x14ac:dyDescent="0.15">
      <c r="A13" s="39"/>
      <c r="B13" s="27" t="s">
        <v>284</v>
      </c>
      <c r="C13" s="27" t="s">
        <v>283</v>
      </c>
      <c r="D13" s="27">
        <v>750100000</v>
      </c>
      <c r="E13" s="27" t="s">
        <v>282</v>
      </c>
    </row>
    <row r="14" spans="1:5" ht="18" customHeight="1" x14ac:dyDescent="0.15">
      <c r="A14" s="39"/>
      <c r="B14" s="27" t="s">
        <v>262</v>
      </c>
      <c r="C14" s="27" t="s">
        <v>263</v>
      </c>
      <c r="D14" s="27">
        <v>634564279</v>
      </c>
      <c r="E14" s="27" t="s">
        <v>279</v>
      </c>
    </row>
    <row r="15" spans="1:5" ht="18" customHeight="1" x14ac:dyDescent="0.15">
      <c r="A15" s="39"/>
      <c r="B15" s="27" t="s">
        <v>288</v>
      </c>
      <c r="C15" s="27" t="s">
        <v>289</v>
      </c>
      <c r="D15" s="27">
        <v>608920360</v>
      </c>
      <c r="E15" s="27" t="s">
        <v>280</v>
      </c>
    </row>
    <row r="16" spans="1:5" ht="18" customHeight="1" x14ac:dyDescent="0.15">
      <c r="A16" s="39"/>
      <c r="B16" s="27" t="s">
        <v>267</v>
      </c>
      <c r="C16" s="27" t="s">
        <v>285</v>
      </c>
      <c r="D16" s="27">
        <v>436315000</v>
      </c>
      <c r="E16" s="27" t="s">
        <v>280</v>
      </c>
    </row>
    <row r="17" spans="1:5" ht="18" customHeight="1" x14ac:dyDescent="0.15">
      <c r="A17" s="39"/>
      <c r="B17" s="27" t="s">
        <v>266</v>
      </c>
      <c r="C17" s="27" t="s">
        <v>265</v>
      </c>
      <c r="D17" s="27">
        <v>286410840</v>
      </c>
      <c r="E17" s="27" t="s">
        <v>279</v>
      </c>
    </row>
    <row r="18" spans="1:5" ht="18" customHeight="1" x14ac:dyDescent="0.15">
      <c r="A18" s="39"/>
      <c r="B18" s="27" t="s">
        <v>293</v>
      </c>
      <c r="C18" s="27"/>
      <c r="D18" s="27">
        <v>141727300</v>
      </c>
      <c r="E18" s="27" t="s">
        <v>279</v>
      </c>
    </row>
    <row r="19" spans="1:5" ht="18" customHeight="1" x14ac:dyDescent="0.15">
      <c r="A19" s="39"/>
      <c r="B19" s="27" t="s">
        <v>278</v>
      </c>
      <c r="C19" s="27"/>
      <c r="D19" s="27">
        <v>115307000</v>
      </c>
      <c r="E19" s="27" t="s">
        <v>279</v>
      </c>
    </row>
    <row r="20" spans="1:5" ht="18" customHeight="1" x14ac:dyDescent="0.15">
      <c r="A20" s="39"/>
      <c r="B20" s="27" t="s">
        <v>281</v>
      </c>
      <c r="C20" s="27"/>
      <c r="D20" s="27">
        <v>98157263</v>
      </c>
      <c r="E20" s="27" t="s">
        <v>280</v>
      </c>
    </row>
    <row r="21" spans="1:5" ht="18" customHeight="1" x14ac:dyDescent="0.15">
      <c r="A21" s="39"/>
      <c r="B21" s="27" t="s">
        <v>268</v>
      </c>
      <c r="C21" s="27"/>
      <c r="D21" s="27">
        <v>1898820981</v>
      </c>
      <c r="E21" s="27"/>
    </row>
    <row r="22" spans="1:5" ht="18" customHeight="1" x14ac:dyDescent="0.15">
      <c r="A22" s="40"/>
      <c r="B22" s="4" t="s">
        <v>103</v>
      </c>
      <c r="C22" s="11"/>
      <c r="D22" s="27">
        <f>SUM(D9:D21)</f>
        <v>10668789239</v>
      </c>
      <c r="E22" s="11"/>
    </row>
    <row r="23" spans="1:5" ht="18" customHeight="1" x14ac:dyDescent="0.15">
      <c r="A23" s="4" t="s">
        <v>11</v>
      </c>
      <c r="B23" s="11"/>
      <c r="C23" s="11"/>
      <c r="D23" s="27">
        <f>SUM(D8,D22)</f>
        <v>10843796439</v>
      </c>
      <c r="E23" s="11"/>
    </row>
  </sheetData>
  <mergeCells count="2">
    <mergeCell ref="A6:A8"/>
    <mergeCell ref="A9:A22"/>
  </mergeCells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  <pageSetUpPr fitToPage="1"/>
  </sheetPr>
  <dimension ref="A1:E55"/>
  <sheetViews>
    <sheetView topLeftCell="A28" workbookViewId="0"/>
  </sheetViews>
  <sheetFormatPr defaultColWidth="8.875" defaultRowHeight="11.25" x14ac:dyDescent="0.15"/>
  <cols>
    <col min="1" max="1" width="28.875" style="5" customWidth="1"/>
    <col min="2" max="3" width="24.875" style="5" customWidth="1"/>
    <col min="4" max="4" width="28.875" style="5" customWidth="1"/>
    <col min="5" max="5" width="24.875" style="5" customWidth="1"/>
    <col min="6" max="16384" width="8.875" style="5"/>
  </cols>
  <sheetData>
    <row r="1" spans="1:5" ht="21" x14ac:dyDescent="0.2">
      <c r="A1" s="8" t="s">
        <v>104</v>
      </c>
    </row>
    <row r="2" spans="1:5" ht="13.5" x14ac:dyDescent="0.15">
      <c r="A2" s="9" t="str">
        <f>有形固定資産の明細!A2</f>
        <v>自治体名：桑名市</v>
      </c>
      <c r="E2" s="7" t="s">
        <v>269</v>
      </c>
    </row>
    <row r="3" spans="1:5" ht="13.5" x14ac:dyDescent="0.15">
      <c r="A3" s="9" t="str">
        <f>有形固定資産の明細!A3</f>
        <v>会計：一般会計等</v>
      </c>
    </row>
    <row r="4" spans="1:5" ht="13.5" x14ac:dyDescent="0.15">
      <c r="A4" s="9"/>
    </row>
    <row r="5" spans="1:5" ht="22.5" customHeight="1" x14ac:dyDescent="0.15">
      <c r="A5" s="2" t="s">
        <v>105</v>
      </c>
      <c r="B5" s="2" t="s">
        <v>91</v>
      </c>
      <c r="C5" s="37" t="s">
        <v>106</v>
      </c>
      <c r="D5" s="53"/>
      <c r="E5" s="2" t="s">
        <v>100</v>
      </c>
    </row>
    <row r="6" spans="1:5" ht="15" customHeight="1" x14ac:dyDescent="0.15">
      <c r="A6" s="40" t="s">
        <v>107</v>
      </c>
      <c r="B6" s="40" t="s">
        <v>108</v>
      </c>
      <c r="C6" s="30" t="s">
        <v>225</v>
      </c>
      <c r="D6" s="31"/>
      <c r="E6" s="1">
        <v>21679972179</v>
      </c>
    </row>
    <row r="7" spans="1:5" ht="15" customHeight="1" x14ac:dyDescent="0.15">
      <c r="A7" s="40"/>
      <c r="B7" s="40"/>
      <c r="C7" s="30" t="s">
        <v>226</v>
      </c>
      <c r="D7" s="31"/>
      <c r="E7" s="1">
        <v>421054000</v>
      </c>
    </row>
    <row r="8" spans="1:5" ht="15" customHeight="1" x14ac:dyDescent="0.15">
      <c r="A8" s="40"/>
      <c r="B8" s="40"/>
      <c r="C8" s="30" t="s">
        <v>227</v>
      </c>
      <c r="D8" s="31"/>
      <c r="E8" s="1">
        <v>18550000</v>
      </c>
    </row>
    <row r="9" spans="1:5" ht="15" customHeight="1" x14ac:dyDescent="0.15">
      <c r="A9" s="40"/>
      <c r="B9" s="40"/>
      <c r="C9" s="30" t="s">
        <v>228</v>
      </c>
      <c r="D9" s="31"/>
      <c r="E9" s="1">
        <v>183509000</v>
      </c>
    </row>
    <row r="10" spans="1:5" ht="15" customHeight="1" x14ac:dyDescent="0.15">
      <c r="A10" s="40"/>
      <c r="B10" s="40"/>
      <c r="C10" s="30" t="s">
        <v>229</v>
      </c>
      <c r="D10" s="31"/>
      <c r="E10" s="1">
        <v>199636000</v>
      </c>
    </row>
    <row r="11" spans="1:5" ht="15" customHeight="1" x14ac:dyDescent="0.15">
      <c r="A11" s="40"/>
      <c r="B11" s="40"/>
      <c r="C11" s="30" t="s">
        <v>255</v>
      </c>
      <c r="D11" s="31"/>
      <c r="E11" s="1">
        <v>227755000</v>
      </c>
    </row>
    <row r="12" spans="1:5" ht="15" customHeight="1" x14ac:dyDescent="0.15">
      <c r="A12" s="40"/>
      <c r="B12" s="40"/>
      <c r="C12" s="30" t="s">
        <v>230</v>
      </c>
      <c r="D12" s="31"/>
      <c r="E12" s="1">
        <v>3334509000</v>
      </c>
    </row>
    <row r="13" spans="1:5" ht="15" customHeight="1" x14ac:dyDescent="0.15">
      <c r="A13" s="40"/>
      <c r="B13" s="40"/>
      <c r="C13" s="30" t="s">
        <v>231</v>
      </c>
      <c r="D13" s="31"/>
      <c r="E13" s="1">
        <v>41125682</v>
      </c>
    </row>
    <row r="14" spans="1:5" ht="15" customHeight="1" x14ac:dyDescent="0.15">
      <c r="A14" s="40"/>
      <c r="B14" s="40"/>
      <c r="C14" s="30" t="s">
        <v>232</v>
      </c>
      <c r="D14" s="31"/>
      <c r="E14" s="1">
        <v>6896</v>
      </c>
    </row>
    <row r="15" spans="1:5" ht="15" customHeight="1" x14ac:dyDescent="0.15">
      <c r="A15" s="40"/>
      <c r="B15" s="40"/>
      <c r="C15" s="30" t="s">
        <v>234</v>
      </c>
      <c r="D15" s="31"/>
      <c r="E15" s="1">
        <v>48237000</v>
      </c>
    </row>
    <row r="16" spans="1:5" ht="15" customHeight="1" x14ac:dyDescent="0.15">
      <c r="A16" s="40"/>
      <c r="B16" s="40"/>
      <c r="C16" s="31" t="s">
        <v>233</v>
      </c>
      <c r="D16" s="31"/>
      <c r="E16" s="1">
        <v>557943000</v>
      </c>
    </row>
    <row r="17" spans="1:5" ht="15" customHeight="1" x14ac:dyDescent="0.15">
      <c r="A17" s="40"/>
      <c r="B17" s="40"/>
      <c r="C17" s="30" t="s">
        <v>235</v>
      </c>
      <c r="D17" s="31"/>
      <c r="E17" s="1">
        <v>5879755000</v>
      </c>
    </row>
    <row r="18" spans="1:5" ht="15" customHeight="1" x14ac:dyDescent="0.15">
      <c r="A18" s="40"/>
      <c r="B18" s="40"/>
      <c r="C18" s="30" t="s">
        <v>236</v>
      </c>
      <c r="D18" s="31"/>
      <c r="E18" s="1">
        <v>15615000</v>
      </c>
    </row>
    <row r="19" spans="1:5" ht="15" customHeight="1" x14ac:dyDescent="0.15">
      <c r="A19" s="40"/>
      <c r="B19" s="40"/>
      <c r="C19" s="30" t="s">
        <v>237</v>
      </c>
      <c r="D19" s="31"/>
      <c r="E19" s="1">
        <v>1455642302</v>
      </c>
    </row>
    <row r="20" spans="1:5" ht="15" customHeight="1" x14ac:dyDescent="0.15">
      <c r="A20" s="40"/>
      <c r="B20" s="40"/>
      <c r="C20" s="30" t="s">
        <v>238</v>
      </c>
      <c r="D20" s="31"/>
      <c r="E20" s="1">
        <v>500104020</v>
      </c>
    </row>
    <row r="21" spans="1:5" ht="15" customHeight="1" x14ac:dyDescent="0.15">
      <c r="A21" s="40"/>
      <c r="B21" s="40"/>
      <c r="C21" s="30" t="s">
        <v>239</v>
      </c>
      <c r="D21" s="31"/>
      <c r="E21" s="1">
        <v>40136228</v>
      </c>
    </row>
    <row r="22" spans="1:5" ht="15" customHeight="1" x14ac:dyDescent="0.15">
      <c r="A22" s="40"/>
      <c r="B22" s="40"/>
      <c r="C22" s="40" t="s">
        <v>43</v>
      </c>
      <c r="D22" s="41"/>
      <c r="E22" s="1">
        <v>34603550307</v>
      </c>
    </row>
    <row r="23" spans="1:5" ht="15" customHeight="1" x14ac:dyDescent="0.15">
      <c r="A23" s="40"/>
      <c r="B23" s="40" t="s">
        <v>109</v>
      </c>
      <c r="C23" s="49" t="s">
        <v>110</v>
      </c>
      <c r="D23" s="6" t="s">
        <v>257</v>
      </c>
      <c r="E23" s="1">
        <v>201344080</v>
      </c>
    </row>
    <row r="24" spans="1:5" ht="15" customHeight="1" x14ac:dyDescent="0.15">
      <c r="A24" s="40"/>
      <c r="B24" s="40"/>
      <c r="C24" s="40"/>
      <c r="D24" s="6" t="s">
        <v>256</v>
      </c>
      <c r="E24" s="1">
        <v>1152824</v>
      </c>
    </row>
    <row r="25" spans="1:5" ht="15" customHeight="1" x14ac:dyDescent="0.15">
      <c r="A25" s="40"/>
      <c r="B25" s="40"/>
      <c r="C25" s="40"/>
      <c r="D25" s="4" t="s">
        <v>103</v>
      </c>
      <c r="E25" s="1">
        <v>202496904</v>
      </c>
    </row>
    <row r="26" spans="1:5" ht="15" customHeight="1" x14ac:dyDescent="0.15">
      <c r="A26" s="40"/>
      <c r="B26" s="40"/>
      <c r="C26" s="49" t="s">
        <v>111</v>
      </c>
      <c r="D26" s="6" t="s">
        <v>257</v>
      </c>
      <c r="E26" s="1">
        <v>12092134344</v>
      </c>
    </row>
    <row r="27" spans="1:5" ht="15" customHeight="1" x14ac:dyDescent="0.15">
      <c r="A27" s="40"/>
      <c r="B27" s="40"/>
      <c r="C27" s="40"/>
      <c r="D27" s="6" t="s">
        <v>256</v>
      </c>
      <c r="E27" s="1">
        <v>3347046006</v>
      </c>
    </row>
    <row r="28" spans="1:5" ht="15" customHeight="1" x14ac:dyDescent="0.15">
      <c r="A28" s="40"/>
      <c r="B28" s="40"/>
      <c r="C28" s="40"/>
      <c r="D28" s="4" t="s">
        <v>103</v>
      </c>
      <c r="E28" s="1">
        <v>15439180350</v>
      </c>
    </row>
    <row r="29" spans="1:5" ht="15" customHeight="1" x14ac:dyDescent="0.15">
      <c r="A29" s="41"/>
      <c r="B29" s="41"/>
      <c r="C29" s="40" t="s">
        <v>43</v>
      </c>
      <c r="D29" s="41"/>
      <c r="E29" s="1">
        <v>15641677254</v>
      </c>
    </row>
    <row r="30" spans="1:5" ht="15" customHeight="1" x14ac:dyDescent="0.15">
      <c r="A30" s="41"/>
      <c r="B30" s="40" t="s">
        <v>11</v>
      </c>
      <c r="C30" s="41"/>
      <c r="D30" s="41"/>
      <c r="E30" s="1">
        <v>50245227561</v>
      </c>
    </row>
    <row r="31" spans="1:5" ht="15" customHeight="1" x14ac:dyDescent="0.15">
      <c r="A31" s="46" t="s">
        <v>240</v>
      </c>
      <c r="B31" s="40" t="s">
        <v>241</v>
      </c>
      <c r="C31" s="32"/>
      <c r="D31" s="33"/>
      <c r="E31" s="27">
        <v>0</v>
      </c>
    </row>
    <row r="32" spans="1:5" ht="15" customHeight="1" x14ac:dyDescent="0.15">
      <c r="A32" s="47"/>
      <c r="B32" s="40"/>
      <c r="C32" s="40" t="s">
        <v>243</v>
      </c>
      <c r="D32" s="40"/>
      <c r="E32" s="27">
        <v>0</v>
      </c>
    </row>
    <row r="33" spans="1:5" ht="15" customHeight="1" x14ac:dyDescent="0.15">
      <c r="A33" s="47"/>
      <c r="B33" s="43" t="s">
        <v>244</v>
      </c>
      <c r="C33" s="49" t="s">
        <v>245</v>
      </c>
      <c r="D33" s="27"/>
      <c r="E33" s="27">
        <v>0</v>
      </c>
    </row>
    <row r="34" spans="1:5" ht="15" customHeight="1" x14ac:dyDescent="0.15">
      <c r="A34" s="47"/>
      <c r="B34" s="44"/>
      <c r="C34" s="40"/>
      <c r="D34" s="4" t="s">
        <v>246</v>
      </c>
      <c r="E34" s="27">
        <v>0</v>
      </c>
    </row>
    <row r="35" spans="1:5" ht="15" customHeight="1" x14ac:dyDescent="0.15">
      <c r="A35" s="47"/>
      <c r="B35" s="44"/>
      <c r="C35" s="49" t="s">
        <v>247</v>
      </c>
      <c r="D35" s="27"/>
      <c r="E35" s="27">
        <v>0</v>
      </c>
    </row>
    <row r="36" spans="1:5" ht="15" customHeight="1" x14ac:dyDescent="0.15">
      <c r="A36" s="47"/>
      <c r="B36" s="44"/>
      <c r="C36" s="40"/>
      <c r="D36" s="4" t="s">
        <v>246</v>
      </c>
      <c r="E36" s="27">
        <v>0</v>
      </c>
    </row>
    <row r="37" spans="1:5" ht="15" customHeight="1" x14ac:dyDescent="0.15">
      <c r="A37" s="47"/>
      <c r="B37" s="45"/>
      <c r="C37" s="50" t="s">
        <v>248</v>
      </c>
      <c r="D37" s="51"/>
      <c r="E37" s="27">
        <v>0</v>
      </c>
    </row>
    <row r="38" spans="1:5" ht="15" customHeight="1" x14ac:dyDescent="0.15">
      <c r="A38" s="48"/>
      <c r="B38" s="50" t="s">
        <v>249</v>
      </c>
      <c r="C38" s="52"/>
      <c r="D38" s="51"/>
      <c r="E38" s="27">
        <v>0</v>
      </c>
    </row>
    <row r="39" spans="1:5" ht="15" customHeight="1" x14ac:dyDescent="0.15">
      <c r="A39" s="46" t="s">
        <v>250</v>
      </c>
      <c r="B39" s="40" t="s">
        <v>241</v>
      </c>
      <c r="C39" s="32" t="s">
        <v>242</v>
      </c>
      <c r="D39" s="33"/>
      <c r="E39" s="27">
        <v>3615</v>
      </c>
    </row>
    <row r="40" spans="1:5" ht="15" customHeight="1" x14ac:dyDescent="0.15">
      <c r="A40" s="47"/>
      <c r="B40" s="40"/>
      <c r="C40" s="40" t="s">
        <v>243</v>
      </c>
      <c r="D40" s="40"/>
      <c r="E40" s="27">
        <v>3615</v>
      </c>
    </row>
    <row r="41" spans="1:5" ht="15" customHeight="1" x14ac:dyDescent="0.15">
      <c r="A41" s="47"/>
      <c r="B41" s="43" t="s">
        <v>244</v>
      </c>
      <c r="C41" s="49" t="s">
        <v>245</v>
      </c>
      <c r="D41" s="27"/>
      <c r="E41" s="27">
        <v>0</v>
      </c>
    </row>
    <row r="42" spans="1:5" ht="15" customHeight="1" x14ac:dyDescent="0.15">
      <c r="A42" s="47"/>
      <c r="B42" s="44"/>
      <c r="C42" s="40"/>
      <c r="D42" s="4" t="s">
        <v>246</v>
      </c>
      <c r="E42" s="27">
        <v>0</v>
      </c>
    </row>
    <row r="43" spans="1:5" ht="15" customHeight="1" x14ac:dyDescent="0.15">
      <c r="A43" s="47"/>
      <c r="B43" s="44"/>
      <c r="C43" s="49" t="s">
        <v>247</v>
      </c>
      <c r="D43" s="27"/>
      <c r="E43" s="27">
        <v>0</v>
      </c>
    </row>
    <row r="44" spans="1:5" ht="15" customHeight="1" x14ac:dyDescent="0.15">
      <c r="A44" s="47"/>
      <c r="B44" s="44"/>
      <c r="C44" s="40"/>
      <c r="D44" s="4" t="s">
        <v>246</v>
      </c>
      <c r="E44" s="27">
        <v>0</v>
      </c>
    </row>
    <row r="45" spans="1:5" ht="15" customHeight="1" x14ac:dyDescent="0.15">
      <c r="A45" s="47"/>
      <c r="B45" s="45"/>
      <c r="C45" s="50" t="s">
        <v>248</v>
      </c>
      <c r="D45" s="51"/>
      <c r="E45" s="27">
        <v>0</v>
      </c>
    </row>
    <row r="46" spans="1:5" ht="15" customHeight="1" x14ac:dyDescent="0.15">
      <c r="A46" s="48"/>
      <c r="B46" s="50" t="s">
        <v>249</v>
      </c>
      <c r="C46" s="52"/>
      <c r="D46" s="51"/>
      <c r="E46" s="27">
        <v>3615</v>
      </c>
    </row>
    <row r="47" spans="1:5" ht="15" customHeight="1" x14ac:dyDescent="0.15">
      <c r="A47" s="43" t="s">
        <v>251</v>
      </c>
      <c r="B47" s="40" t="s">
        <v>241</v>
      </c>
      <c r="C47" s="41"/>
      <c r="D47" s="42"/>
      <c r="E47" s="27">
        <v>34603553922</v>
      </c>
    </row>
    <row r="48" spans="1:5" ht="15" customHeight="1" x14ac:dyDescent="0.15">
      <c r="A48" s="44"/>
      <c r="B48" s="40" t="s">
        <v>252</v>
      </c>
      <c r="C48" s="41"/>
      <c r="D48" s="42"/>
      <c r="E48" s="27">
        <v>15641677254</v>
      </c>
    </row>
    <row r="49" spans="1:5" ht="15" customHeight="1" x14ac:dyDescent="0.15">
      <c r="A49" s="45"/>
      <c r="B49" s="40" t="s">
        <v>11</v>
      </c>
      <c r="C49" s="41"/>
      <c r="D49" s="42"/>
      <c r="E49" s="27">
        <v>50245231176</v>
      </c>
    </row>
    <row r="50" spans="1:5" ht="15" customHeight="1" x14ac:dyDescent="0.15">
      <c r="A50" s="43" t="s">
        <v>253</v>
      </c>
      <c r="B50" s="40" t="s">
        <v>241</v>
      </c>
      <c r="C50" s="41"/>
      <c r="D50" s="42"/>
      <c r="E50" s="27">
        <v>40139843</v>
      </c>
    </row>
    <row r="51" spans="1:5" ht="15" customHeight="1" x14ac:dyDescent="0.15">
      <c r="A51" s="44"/>
      <c r="B51" s="40" t="s">
        <v>252</v>
      </c>
      <c r="C51" s="41"/>
      <c r="D51" s="42"/>
      <c r="E51" s="27">
        <v>0</v>
      </c>
    </row>
    <row r="52" spans="1:5" ht="15" customHeight="1" x14ac:dyDescent="0.15">
      <c r="A52" s="45"/>
      <c r="B52" s="40" t="s">
        <v>11</v>
      </c>
      <c r="C52" s="41"/>
      <c r="D52" s="42"/>
      <c r="E52" s="27">
        <v>40139843</v>
      </c>
    </row>
    <row r="53" spans="1:5" ht="15" customHeight="1" x14ac:dyDescent="0.15">
      <c r="A53" s="40" t="s">
        <v>254</v>
      </c>
      <c r="B53" s="40" t="s">
        <v>241</v>
      </c>
      <c r="C53" s="41"/>
      <c r="D53" s="42"/>
      <c r="E53" s="27">
        <v>34563414079</v>
      </c>
    </row>
    <row r="54" spans="1:5" ht="15" customHeight="1" x14ac:dyDescent="0.15">
      <c r="A54" s="40"/>
      <c r="B54" s="40" t="s">
        <v>252</v>
      </c>
      <c r="C54" s="41"/>
      <c r="D54" s="42"/>
      <c r="E54" s="27">
        <v>15641677254</v>
      </c>
    </row>
    <row r="55" spans="1:5" ht="15" customHeight="1" x14ac:dyDescent="0.15">
      <c r="A55" s="40"/>
      <c r="B55" s="40" t="s">
        <v>11</v>
      </c>
      <c r="C55" s="41"/>
      <c r="D55" s="42"/>
      <c r="E55" s="27">
        <v>50205091333</v>
      </c>
    </row>
  </sheetData>
  <mergeCells count="37">
    <mergeCell ref="C5:D5"/>
    <mergeCell ref="C22:D22"/>
    <mergeCell ref="A6:A30"/>
    <mergeCell ref="B6:B22"/>
    <mergeCell ref="B23:B29"/>
    <mergeCell ref="C23:C25"/>
    <mergeCell ref="C26:C28"/>
    <mergeCell ref="C29:D29"/>
    <mergeCell ref="B30:D30"/>
    <mergeCell ref="A31:A38"/>
    <mergeCell ref="B31:B32"/>
    <mergeCell ref="C32:D32"/>
    <mergeCell ref="B33:B37"/>
    <mergeCell ref="C33:C34"/>
    <mergeCell ref="C35:C36"/>
    <mergeCell ref="C37:D37"/>
    <mergeCell ref="B38:D38"/>
    <mergeCell ref="A39:A46"/>
    <mergeCell ref="B39:B40"/>
    <mergeCell ref="C40:D40"/>
    <mergeCell ref="B41:B45"/>
    <mergeCell ref="C41:C42"/>
    <mergeCell ref="C43:C44"/>
    <mergeCell ref="C45:D45"/>
    <mergeCell ref="B46:D46"/>
    <mergeCell ref="A53:A55"/>
    <mergeCell ref="B53:D53"/>
    <mergeCell ref="B54:D54"/>
    <mergeCell ref="B55:D55"/>
    <mergeCell ref="A47:A49"/>
    <mergeCell ref="B47:D47"/>
    <mergeCell ref="B48:D48"/>
    <mergeCell ref="B49:D49"/>
    <mergeCell ref="A50:A52"/>
    <mergeCell ref="B50:D50"/>
    <mergeCell ref="B51:D51"/>
    <mergeCell ref="B52:D52"/>
  </mergeCells>
  <phoneticPr fontId="5"/>
  <pageMargins left="0.39370078740157483" right="0.39370078740157483" top="0.78740157480314965" bottom="0.39370078740157483" header="0.19685039370078741" footer="0.19685039370078741"/>
  <pageSetup paperSize="9"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19147-8D3E-4834-8791-66D07ED5C390}">
  <sheetPr>
    <tabColor rgb="FF0070C0"/>
    <pageSetUpPr fitToPage="1"/>
  </sheetPr>
  <dimension ref="A1:F12"/>
  <sheetViews>
    <sheetView workbookViewId="0">
      <selection sqref="A1:F1"/>
    </sheetView>
  </sheetViews>
  <sheetFormatPr defaultColWidth="8.875" defaultRowHeight="20.25" customHeight="1" x14ac:dyDescent="0.15"/>
  <cols>
    <col min="1" max="1" width="23.375" style="9" customWidth="1"/>
    <col min="2" max="6" width="20.875" style="9" customWidth="1"/>
    <col min="7" max="16384" width="8.875" style="9"/>
  </cols>
  <sheetData>
    <row r="1" spans="1:6" ht="20.25" customHeight="1" x14ac:dyDescent="0.15">
      <c r="A1" s="34" t="s">
        <v>147</v>
      </c>
      <c r="B1" s="34"/>
      <c r="C1" s="34"/>
      <c r="D1" s="34"/>
      <c r="E1" s="34"/>
      <c r="F1" s="34"/>
    </row>
    <row r="2" spans="1:6" ht="13.15" customHeight="1" x14ac:dyDescent="0.15">
      <c r="A2" s="25" t="str">
        <f>有形固定資産の明細!A2</f>
        <v>自治体名：桑名市</v>
      </c>
      <c r="B2" s="25"/>
      <c r="C2" s="25"/>
      <c r="D2" s="25"/>
      <c r="E2" s="25"/>
      <c r="F2" s="24" t="s">
        <v>269</v>
      </c>
    </row>
    <row r="3" spans="1:6" ht="13.15" customHeight="1" x14ac:dyDescent="0.15">
      <c r="A3" s="25" t="str">
        <f>有形固定資産の明細!A3</f>
        <v>会計：一般会計等</v>
      </c>
      <c r="B3" s="25"/>
      <c r="C3" s="25"/>
      <c r="D3" s="25"/>
      <c r="E3" s="25"/>
      <c r="F3" s="24"/>
    </row>
    <row r="4" spans="1:6" ht="13.15" customHeight="1" x14ac:dyDescent="0.15">
      <c r="A4" s="25"/>
      <c r="B4" s="25"/>
      <c r="C4" s="25"/>
      <c r="D4" s="25"/>
      <c r="E4" s="25"/>
      <c r="F4" s="24" t="s">
        <v>132</v>
      </c>
    </row>
    <row r="5" spans="1:6" ht="18" customHeight="1" x14ac:dyDescent="0.15">
      <c r="A5" s="54" t="s">
        <v>91</v>
      </c>
      <c r="B5" s="56" t="s">
        <v>100</v>
      </c>
      <c r="C5" s="56" t="s">
        <v>146</v>
      </c>
      <c r="D5" s="56"/>
      <c r="E5" s="56"/>
      <c r="F5" s="56"/>
    </row>
    <row r="6" spans="1:6" ht="18" customHeight="1" x14ac:dyDescent="0.15">
      <c r="A6" s="54"/>
      <c r="B6" s="56"/>
      <c r="C6" s="56" t="s">
        <v>109</v>
      </c>
      <c r="D6" s="56" t="s">
        <v>145</v>
      </c>
      <c r="E6" s="56" t="s">
        <v>108</v>
      </c>
      <c r="F6" s="56" t="s">
        <v>31</v>
      </c>
    </row>
    <row r="7" spans="1:6" ht="18" customHeight="1" thickBot="1" x14ac:dyDescent="0.2">
      <c r="A7" s="55"/>
      <c r="B7" s="57"/>
      <c r="C7" s="57"/>
      <c r="D7" s="57"/>
      <c r="E7" s="57"/>
      <c r="F7" s="57"/>
    </row>
    <row r="8" spans="1:6" ht="18" customHeight="1" thickTop="1" x14ac:dyDescent="0.15">
      <c r="A8" s="26" t="s">
        <v>144</v>
      </c>
      <c r="B8" s="22">
        <v>49414893895</v>
      </c>
      <c r="C8" s="22">
        <v>15439180349.714283</v>
      </c>
      <c r="D8" s="22">
        <v>5110127387.5507231</v>
      </c>
      <c r="E8" s="22">
        <v>24446609030.734993</v>
      </c>
      <c r="F8" s="22">
        <v>4418977127</v>
      </c>
    </row>
    <row r="9" spans="1:6" ht="18" customHeight="1" x14ac:dyDescent="0.15">
      <c r="A9" s="26" t="s">
        <v>143</v>
      </c>
      <c r="B9" s="22">
        <v>1596994278</v>
      </c>
      <c r="C9" s="22">
        <v>202496904.28571713</v>
      </c>
      <c r="D9" s="22">
        <v>661772612.44927669</v>
      </c>
      <c r="E9" s="22">
        <v>728247707.26500618</v>
      </c>
      <c r="F9" s="22">
        <v>4477054</v>
      </c>
    </row>
    <row r="10" spans="1:6" ht="18" customHeight="1" x14ac:dyDescent="0.15">
      <c r="A10" s="26" t="s">
        <v>142</v>
      </c>
      <c r="B10" s="22">
        <v>8280612838</v>
      </c>
      <c r="C10" s="22">
        <v>0</v>
      </c>
      <c r="D10" s="22">
        <v>0</v>
      </c>
      <c r="E10" s="22">
        <v>8280612838</v>
      </c>
      <c r="F10" s="22">
        <v>0</v>
      </c>
    </row>
    <row r="11" spans="1:6" ht="18" customHeight="1" x14ac:dyDescent="0.15">
      <c r="A11" s="26" t="s">
        <v>31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ht="18" customHeight="1" x14ac:dyDescent="0.15">
      <c r="A12" s="23" t="s">
        <v>11</v>
      </c>
      <c r="B12" s="22">
        <v>59292501011</v>
      </c>
      <c r="C12" s="22">
        <v>15641677254</v>
      </c>
      <c r="D12" s="22">
        <v>5771900000</v>
      </c>
      <c r="E12" s="22">
        <v>33455469576</v>
      </c>
      <c r="F12" s="22">
        <v>4423454181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5"/>
  <printOptions horizontalCentered="1"/>
  <pageMargins left="0.39370078740157483" right="0.39370078740157483" top="0.78740157480314965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B9"/>
  <sheetViews>
    <sheetView workbookViewId="0"/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8" t="s">
        <v>112</v>
      </c>
    </row>
    <row r="2" spans="1:2" ht="13.5" x14ac:dyDescent="0.15">
      <c r="A2" s="9" t="str">
        <f>有形固定資産の明細!A2</f>
        <v>自治体名：桑名市</v>
      </c>
      <c r="B2" s="7" t="s">
        <v>269</v>
      </c>
    </row>
    <row r="3" spans="1:2" ht="13.5" x14ac:dyDescent="0.15">
      <c r="A3" s="9" t="str">
        <f>有形固定資産の明細!A3</f>
        <v>会計：一般会計等</v>
      </c>
    </row>
    <row r="4" spans="1:2" ht="13.5" x14ac:dyDescent="0.15">
      <c r="B4" s="7" t="s">
        <v>176</v>
      </c>
    </row>
    <row r="5" spans="1:2" ht="22.5" customHeight="1" x14ac:dyDescent="0.15">
      <c r="A5" s="2" t="s">
        <v>27</v>
      </c>
      <c r="B5" s="2" t="s">
        <v>95</v>
      </c>
    </row>
    <row r="6" spans="1:2" ht="18" customHeight="1" x14ac:dyDescent="0.15">
      <c r="A6" s="6" t="s">
        <v>274</v>
      </c>
      <c r="B6" s="1">
        <v>174091617</v>
      </c>
    </row>
    <row r="7" spans="1:2" ht="18" customHeight="1" x14ac:dyDescent="0.15">
      <c r="A7" s="6" t="s">
        <v>275</v>
      </c>
      <c r="B7" s="1">
        <v>3573472818</v>
      </c>
    </row>
    <row r="8" spans="1:2" ht="18" customHeight="1" x14ac:dyDescent="0.15">
      <c r="A8" s="6"/>
      <c r="B8" s="1"/>
    </row>
    <row r="9" spans="1:2" ht="18" customHeight="1" x14ac:dyDescent="0.15">
      <c r="A9" s="4" t="s">
        <v>11</v>
      </c>
      <c r="B9" s="27">
        <f>SUM(B6:B8)</f>
        <v>3747564435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7907-99A6-4378-80E7-0689C269D1A5}">
  <sheetPr>
    <tabColor rgb="FF0070C0"/>
    <pageSetUpPr fitToPage="1"/>
  </sheetPr>
  <dimension ref="A1:I23"/>
  <sheetViews>
    <sheetView zoomScaleNormal="100" workbookViewId="0">
      <selection sqref="A1:I1"/>
    </sheetView>
  </sheetViews>
  <sheetFormatPr defaultColWidth="8.875" defaultRowHeight="11.25" x14ac:dyDescent="0.15"/>
  <cols>
    <col min="1" max="1" width="30.875" style="5" customWidth="1"/>
    <col min="2" max="11" width="15.875" style="5" customWidth="1"/>
    <col min="12" max="16384" width="8.875" style="5"/>
  </cols>
  <sheetData>
    <row r="1" spans="1:9" ht="21" x14ac:dyDescent="0.15">
      <c r="A1" s="34" t="s">
        <v>133</v>
      </c>
      <c r="B1" s="34"/>
      <c r="C1" s="34"/>
      <c r="D1" s="34"/>
      <c r="E1" s="34"/>
      <c r="F1" s="34"/>
      <c r="G1" s="34"/>
      <c r="H1" s="34"/>
      <c r="I1" s="34"/>
    </row>
    <row r="2" spans="1:9" ht="13.5" x14ac:dyDescent="0.15">
      <c r="A2" s="9" t="str">
        <f>有形固定資産の明細!A2</f>
        <v>自治体名：桑名市</v>
      </c>
      <c r="B2" s="9"/>
      <c r="C2" s="9"/>
      <c r="D2" s="9"/>
      <c r="E2" s="9"/>
      <c r="F2" s="9"/>
      <c r="G2" s="9"/>
      <c r="H2" s="9"/>
      <c r="I2" s="7" t="s">
        <v>269</v>
      </c>
    </row>
    <row r="3" spans="1:9" ht="13.5" x14ac:dyDescent="0.15">
      <c r="A3" s="9" t="str">
        <f>有形固定資産の明細!A3</f>
        <v>会計：一般会計等</v>
      </c>
      <c r="B3" s="9"/>
      <c r="C3" s="9"/>
      <c r="D3" s="9"/>
      <c r="E3" s="9"/>
      <c r="F3" s="9"/>
      <c r="G3" s="9"/>
      <c r="H3" s="9"/>
      <c r="I3" s="9"/>
    </row>
    <row r="4" spans="1:9" ht="13.5" x14ac:dyDescent="0.15">
      <c r="A4" s="9"/>
      <c r="B4" s="9"/>
      <c r="C4" s="9"/>
      <c r="D4" s="9"/>
      <c r="E4" s="9"/>
      <c r="F4" s="9"/>
      <c r="G4" s="9"/>
      <c r="H4" s="9"/>
      <c r="I4" s="7" t="s">
        <v>132</v>
      </c>
    </row>
    <row r="5" spans="1:9" ht="22.5" x14ac:dyDescent="0.15">
      <c r="A5" s="20" t="s">
        <v>91</v>
      </c>
      <c r="B5" s="21" t="s">
        <v>131</v>
      </c>
      <c r="C5" s="20" t="s">
        <v>130</v>
      </c>
      <c r="D5" s="20" t="s">
        <v>129</v>
      </c>
      <c r="E5" s="20" t="s">
        <v>128</v>
      </c>
      <c r="F5" s="20" t="s">
        <v>127</v>
      </c>
      <c r="G5" s="20" t="s">
        <v>126</v>
      </c>
      <c r="H5" s="20" t="s">
        <v>125</v>
      </c>
      <c r="I5" s="20" t="s">
        <v>11</v>
      </c>
    </row>
    <row r="6" spans="1:9" ht="18" customHeight="1" x14ac:dyDescent="0.15">
      <c r="A6" s="6" t="s">
        <v>124</v>
      </c>
      <c r="B6" s="1">
        <v>15374247993</v>
      </c>
      <c r="C6" s="1">
        <v>33147711522</v>
      </c>
      <c r="D6" s="1">
        <v>3381315045</v>
      </c>
      <c r="E6" s="1">
        <v>2660661492</v>
      </c>
      <c r="F6" s="1">
        <v>1667194753</v>
      </c>
      <c r="G6" s="1">
        <v>2643008624</v>
      </c>
      <c r="H6" s="1">
        <v>6929762423</v>
      </c>
      <c r="I6" s="1">
        <v>65822634836</v>
      </c>
    </row>
    <row r="7" spans="1:9" ht="18" customHeight="1" x14ac:dyDescent="0.15">
      <c r="A7" s="6" t="s">
        <v>118</v>
      </c>
      <c r="B7" s="1">
        <v>13110200750</v>
      </c>
      <c r="C7" s="1">
        <v>19619010898</v>
      </c>
      <c r="D7" s="1">
        <v>1608922993</v>
      </c>
      <c r="E7" s="1">
        <v>1353471072</v>
      </c>
      <c r="F7" s="1">
        <v>1247791841</v>
      </c>
      <c r="G7" s="1">
        <v>734418631</v>
      </c>
      <c r="H7" s="1">
        <v>2515277762</v>
      </c>
      <c r="I7" s="1">
        <v>40207826931</v>
      </c>
    </row>
    <row r="8" spans="1:9" ht="18" customHeight="1" x14ac:dyDescent="0.15">
      <c r="A8" s="6" t="s">
        <v>123</v>
      </c>
      <c r="B8" s="1" t="s">
        <v>114</v>
      </c>
      <c r="C8" s="1" t="s">
        <v>114</v>
      </c>
      <c r="D8" s="1" t="s">
        <v>114</v>
      </c>
      <c r="E8" s="1" t="s">
        <v>114</v>
      </c>
      <c r="F8" s="1" t="s">
        <v>114</v>
      </c>
      <c r="G8" s="1" t="s">
        <v>114</v>
      </c>
      <c r="H8" s="1" t="s">
        <v>114</v>
      </c>
      <c r="I8" s="1" t="s">
        <v>114</v>
      </c>
    </row>
    <row r="9" spans="1:9" ht="18" customHeight="1" x14ac:dyDescent="0.15">
      <c r="A9" s="6" t="s">
        <v>117</v>
      </c>
      <c r="B9" s="1">
        <v>1773416529</v>
      </c>
      <c r="C9" s="1">
        <v>13254315218</v>
      </c>
      <c r="D9" s="1">
        <v>1746347751</v>
      </c>
      <c r="E9" s="1">
        <v>1261643354</v>
      </c>
      <c r="F9" s="1">
        <v>382338104</v>
      </c>
      <c r="G9" s="1">
        <v>1638956973</v>
      </c>
      <c r="H9" s="1">
        <v>4315072175</v>
      </c>
      <c r="I9" s="1">
        <v>24372090104</v>
      </c>
    </row>
    <row r="10" spans="1:9" ht="18" customHeight="1" x14ac:dyDescent="0.15">
      <c r="A10" s="6" t="s">
        <v>116</v>
      </c>
      <c r="B10" s="1">
        <v>481045714</v>
      </c>
      <c r="C10" s="1">
        <v>250522006</v>
      </c>
      <c r="D10" s="1">
        <v>26044301</v>
      </c>
      <c r="E10" s="1">
        <v>42605666</v>
      </c>
      <c r="F10" s="1">
        <v>32731808</v>
      </c>
      <c r="G10" s="1">
        <v>181510858</v>
      </c>
      <c r="H10" s="1">
        <v>73212484</v>
      </c>
      <c r="I10" s="1">
        <v>1087672837</v>
      </c>
    </row>
    <row r="11" spans="1:9" ht="18" customHeight="1" x14ac:dyDescent="0.15">
      <c r="A11" s="6" t="s">
        <v>122</v>
      </c>
      <c r="B11" s="1" t="s">
        <v>114</v>
      </c>
      <c r="C11" s="1" t="s">
        <v>114</v>
      </c>
      <c r="D11" s="1" t="s">
        <v>114</v>
      </c>
      <c r="E11" s="1" t="s">
        <v>114</v>
      </c>
      <c r="F11" s="1" t="s">
        <v>114</v>
      </c>
      <c r="G11" s="1">
        <v>2</v>
      </c>
      <c r="H11" s="1">
        <v>2</v>
      </c>
      <c r="I11" s="1">
        <v>4</v>
      </c>
    </row>
    <row r="12" spans="1:9" ht="18" customHeight="1" x14ac:dyDescent="0.15">
      <c r="A12" s="6" t="s">
        <v>121</v>
      </c>
      <c r="B12" s="1" t="s">
        <v>114</v>
      </c>
      <c r="C12" s="1" t="s">
        <v>114</v>
      </c>
      <c r="D12" s="1" t="s">
        <v>114</v>
      </c>
      <c r="E12" s="1" t="s">
        <v>114</v>
      </c>
      <c r="F12" s="1" t="s">
        <v>114</v>
      </c>
      <c r="G12" s="1" t="s">
        <v>114</v>
      </c>
      <c r="H12" s="1" t="s">
        <v>114</v>
      </c>
      <c r="I12" s="1" t="s">
        <v>114</v>
      </c>
    </row>
    <row r="13" spans="1:9" ht="18" customHeight="1" x14ac:dyDescent="0.15">
      <c r="A13" s="6" t="s">
        <v>120</v>
      </c>
      <c r="B13" s="1" t="s">
        <v>114</v>
      </c>
      <c r="C13" s="1" t="s">
        <v>114</v>
      </c>
      <c r="D13" s="1" t="s">
        <v>114</v>
      </c>
      <c r="E13" s="1" t="s">
        <v>114</v>
      </c>
      <c r="F13" s="1" t="s">
        <v>114</v>
      </c>
      <c r="G13" s="1" t="s">
        <v>114</v>
      </c>
      <c r="H13" s="1" t="s">
        <v>114</v>
      </c>
      <c r="I13" s="1" t="s">
        <v>114</v>
      </c>
    </row>
    <row r="14" spans="1:9" ht="18" customHeight="1" x14ac:dyDescent="0.15">
      <c r="A14" s="6" t="s">
        <v>62</v>
      </c>
      <c r="B14" s="1" t="s">
        <v>114</v>
      </c>
      <c r="C14" s="1" t="s">
        <v>114</v>
      </c>
      <c r="D14" s="1" t="s">
        <v>114</v>
      </c>
      <c r="E14" s="1" t="s">
        <v>114</v>
      </c>
      <c r="F14" s="1" t="s">
        <v>114</v>
      </c>
      <c r="G14" s="1" t="s">
        <v>114</v>
      </c>
      <c r="H14" s="1" t="s">
        <v>114</v>
      </c>
      <c r="I14" s="1" t="s">
        <v>114</v>
      </c>
    </row>
    <row r="15" spans="1:9" ht="18" customHeight="1" x14ac:dyDescent="0.15">
      <c r="A15" s="6" t="s">
        <v>115</v>
      </c>
      <c r="B15" s="1">
        <v>9585000</v>
      </c>
      <c r="C15" s="1">
        <v>23863400</v>
      </c>
      <c r="D15" s="1" t="s">
        <v>114</v>
      </c>
      <c r="E15" s="1">
        <v>2941400</v>
      </c>
      <c r="F15" s="1">
        <v>4333000</v>
      </c>
      <c r="G15" s="1">
        <v>88122160</v>
      </c>
      <c r="H15" s="1">
        <v>26200000</v>
      </c>
      <c r="I15" s="1">
        <v>155044960</v>
      </c>
    </row>
    <row r="16" spans="1:9" ht="18" customHeight="1" x14ac:dyDescent="0.15">
      <c r="A16" s="6" t="s">
        <v>119</v>
      </c>
      <c r="B16" s="1">
        <v>35615283247</v>
      </c>
      <c r="C16" s="1">
        <v>35722263</v>
      </c>
      <c r="D16" s="1">
        <v>120146830</v>
      </c>
      <c r="E16" s="1" t="s">
        <v>114</v>
      </c>
      <c r="F16" s="1">
        <v>145617420</v>
      </c>
      <c r="G16" s="1">
        <v>1396736897</v>
      </c>
      <c r="H16" s="1">
        <v>1000758</v>
      </c>
      <c r="I16" s="1">
        <v>37314507416</v>
      </c>
    </row>
    <row r="17" spans="1:9" ht="18" customHeight="1" x14ac:dyDescent="0.15">
      <c r="A17" s="6" t="s">
        <v>118</v>
      </c>
      <c r="B17" s="1">
        <v>13303959282</v>
      </c>
      <c r="C17" s="1" t="s">
        <v>114</v>
      </c>
      <c r="D17" s="1">
        <v>120146830</v>
      </c>
      <c r="E17" s="1" t="s">
        <v>114</v>
      </c>
      <c r="F17" s="1">
        <v>2920819</v>
      </c>
      <c r="G17" s="1">
        <v>418103709</v>
      </c>
      <c r="H17" s="1" t="s">
        <v>114</v>
      </c>
      <c r="I17" s="1">
        <v>13845130641</v>
      </c>
    </row>
    <row r="18" spans="1:9" ht="18" customHeight="1" x14ac:dyDescent="0.15">
      <c r="A18" s="6" t="s">
        <v>117</v>
      </c>
      <c r="B18" s="1">
        <v>2689098060</v>
      </c>
      <c r="C18" s="1">
        <v>6256635</v>
      </c>
      <c r="D18" s="1" t="s">
        <v>114</v>
      </c>
      <c r="E18" s="1" t="s">
        <v>114</v>
      </c>
      <c r="F18" s="1" t="s">
        <v>114</v>
      </c>
      <c r="G18" s="1">
        <v>207004312</v>
      </c>
      <c r="H18" s="1" t="s">
        <v>114</v>
      </c>
      <c r="I18" s="1">
        <v>2902359007</v>
      </c>
    </row>
    <row r="19" spans="1:9" ht="18" customHeight="1" x14ac:dyDescent="0.15">
      <c r="A19" s="6" t="s">
        <v>116</v>
      </c>
      <c r="B19" s="1">
        <v>19335426605</v>
      </c>
      <c r="C19" s="1">
        <v>29465628</v>
      </c>
      <c r="D19" s="1" t="s">
        <v>114</v>
      </c>
      <c r="E19" s="1" t="s">
        <v>114</v>
      </c>
      <c r="F19" s="1">
        <v>142696601</v>
      </c>
      <c r="G19" s="1">
        <v>771628876</v>
      </c>
      <c r="H19" s="1">
        <v>1000758</v>
      </c>
      <c r="I19" s="1">
        <v>20280218468</v>
      </c>
    </row>
    <row r="20" spans="1:9" ht="18" customHeight="1" x14ac:dyDescent="0.15">
      <c r="A20" s="6" t="s">
        <v>62</v>
      </c>
      <c r="B20" s="1" t="s">
        <v>114</v>
      </c>
      <c r="C20" s="1" t="s">
        <v>114</v>
      </c>
      <c r="D20" s="1" t="s">
        <v>114</v>
      </c>
      <c r="E20" s="1" t="s">
        <v>114</v>
      </c>
      <c r="F20" s="1" t="s">
        <v>114</v>
      </c>
      <c r="G20" s="1" t="s">
        <v>114</v>
      </c>
      <c r="H20" s="1" t="s">
        <v>114</v>
      </c>
      <c r="I20" s="1" t="s">
        <v>114</v>
      </c>
    </row>
    <row r="21" spans="1:9" ht="18" customHeight="1" x14ac:dyDescent="0.15">
      <c r="A21" s="6" t="s">
        <v>115</v>
      </c>
      <c r="B21" s="1">
        <v>286799300</v>
      </c>
      <c r="C21" s="1" t="s">
        <v>114</v>
      </c>
      <c r="D21" s="1" t="s">
        <v>114</v>
      </c>
      <c r="E21" s="1" t="s">
        <v>114</v>
      </c>
      <c r="F21" s="1" t="s">
        <v>114</v>
      </c>
      <c r="G21" s="1" t="s">
        <v>114</v>
      </c>
      <c r="H21" s="1" t="s">
        <v>114</v>
      </c>
      <c r="I21" s="1">
        <v>286799300</v>
      </c>
    </row>
    <row r="22" spans="1:9" ht="18" customHeight="1" x14ac:dyDescent="0.15">
      <c r="A22" s="6" t="s">
        <v>113</v>
      </c>
      <c r="B22" s="1">
        <v>124301087</v>
      </c>
      <c r="C22" s="1">
        <v>566046033</v>
      </c>
      <c r="D22" s="1">
        <v>26977485</v>
      </c>
      <c r="E22" s="1">
        <v>22</v>
      </c>
      <c r="F22" s="1">
        <v>5919604</v>
      </c>
      <c r="G22" s="1">
        <v>530506188</v>
      </c>
      <c r="H22" s="1">
        <v>150450496</v>
      </c>
      <c r="I22" s="1">
        <v>1404200915</v>
      </c>
    </row>
    <row r="23" spans="1:9" ht="18" customHeight="1" x14ac:dyDescent="0.15">
      <c r="A23" s="6" t="s">
        <v>11</v>
      </c>
      <c r="B23" s="1">
        <v>51113832327</v>
      </c>
      <c r="C23" s="1">
        <v>33749479818</v>
      </c>
      <c r="D23" s="1">
        <v>3528439360</v>
      </c>
      <c r="E23" s="1">
        <v>2660661514</v>
      </c>
      <c r="F23" s="1">
        <v>1818731777</v>
      </c>
      <c r="G23" s="1">
        <v>4570251709</v>
      </c>
      <c r="H23" s="1">
        <v>7081213677</v>
      </c>
      <c r="I23" s="1">
        <v>104541343167</v>
      </c>
    </row>
  </sheetData>
  <mergeCells count="1">
    <mergeCell ref="A1:I1"/>
  </mergeCells>
  <phoneticPr fontId="5"/>
  <pageMargins left="0.39370078740157483" right="0.39370078740157483" top="0.78740157480314965" bottom="0.39370078740157483" header="0.19685039370078741" footer="0.19685039370078741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41"/>
  <sheetViews>
    <sheetView zoomScaleNormal="100" workbookViewId="0"/>
  </sheetViews>
  <sheetFormatPr defaultColWidth="8.875" defaultRowHeight="11.25" x14ac:dyDescent="0.15"/>
  <cols>
    <col min="1" max="1" width="37.5" style="5" customWidth="1"/>
    <col min="2" max="11" width="15.375" style="5" customWidth="1"/>
    <col min="12" max="16384" width="8.875" style="5"/>
  </cols>
  <sheetData>
    <row r="1" spans="1:11" ht="21" x14ac:dyDescent="0.2">
      <c r="A1" s="8" t="s">
        <v>0</v>
      </c>
    </row>
    <row r="2" spans="1:11" ht="13.5" x14ac:dyDescent="0.15">
      <c r="A2" s="9" t="str">
        <f>有形固定資産の明細!A2</f>
        <v>自治体名：桑名市</v>
      </c>
      <c r="K2" s="7" t="s">
        <v>270</v>
      </c>
    </row>
    <row r="3" spans="1:11" ht="13.5" x14ac:dyDescent="0.15">
      <c r="A3" s="9" t="str">
        <f>有形固定資産の明細!A3</f>
        <v>会計：一般会計等</v>
      </c>
    </row>
    <row r="5" spans="1:11" ht="13.5" x14ac:dyDescent="0.15">
      <c r="A5" s="14" t="s">
        <v>1</v>
      </c>
      <c r="H5" s="7" t="s">
        <v>176</v>
      </c>
    </row>
    <row r="6" spans="1:11" ht="37.5" customHeight="1" x14ac:dyDescent="0.1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</row>
    <row r="7" spans="1:11" ht="18" customHeight="1" x14ac:dyDescent="0.15">
      <c r="A7" s="6" t="s">
        <v>150</v>
      </c>
      <c r="B7" s="1"/>
      <c r="C7" s="1"/>
      <c r="D7" s="1"/>
      <c r="E7" s="1"/>
      <c r="F7" s="1"/>
      <c r="G7" s="1"/>
      <c r="H7" s="1"/>
    </row>
    <row r="8" spans="1:11" ht="18" customHeight="1" x14ac:dyDescent="0.15">
      <c r="A8" s="4" t="s">
        <v>11</v>
      </c>
      <c r="B8" s="1"/>
      <c r="C8" s="1"/>
      <c r="D8" s="1"/>
      <c r="E8" s="1"/>
      <c r="F8" s="1"/>
      <c r="G8" s="1"/>
      <c r="H8" s="1"/>
    </row>
    <row r="10" spans="1:11" ht="13.5" x14ac:dyDescent="0.15">
      <c r="A10" s="14" t="s">
        <v>12</v>
      </c>
      <c r="J10" s="7" t="s">
        <v>176</v>
      </c>
    </row>
    <row r="11" spans="1:11" ht="37.5" customHeight="1" x14ac:dyDescent="0.15">
      <c r="A11" s="2" t="s">
        <v>13</v>
      </c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  <c r="J11" s="3" t="s">
        <v>10</v>
      </c>
    </row>
    <row r="12" spans="1:11" ht="18" customHeight="1" x14ac:dyDescent="0.15">
      <c r="A12" s="6" t="s">
        <v>151</v>
      </c>
      <c r="B12" s="1">
        <v>5256796751</v>
      </c>
      <c r="C12" s="1">
        <v>19080881697</v>
      </c>
      <c r="D12" s="1">
        <v>18420094019</v>
      </c>
      <c r="E12" s="1">
        <f>C12-D12</f>
        <v>660787678</v>
      </c>
      <c r="F12" s="1">
        <v>5256796751</v>
      </c>
      <c r="G12" s="28">
        <v>1</v>
      </c>
      <c r="H12" s="1">
        <f>E12*G12</f>
        <v>660787678</v>
      </c>
      <c r="I12" s="1">
        <v>4756038880</v>
      </c>
      <c r="J12" s="1">
        <v>5256796751</v>
      </c>
    </row>
    <row r="13" spans="1:11" ht="18" customHeight="1" x14ac:dyDescent="0.15">
      <c r="A13" s="6" t="s">
        <v>152</v>
      </c>
      <c r="B13" s="1">
        <v>999548286</v>
      </c>
      <c r="C13" s="1">
        <v>24545320664</v>
      </c>
      <c r="D13" s="1">
        <v>14291034876</v>
      </c>
      <c r="E13" s="1">
        <f t="shared" ref="E13:E14" si="0">C13-D13</f>
        <v>10254285788</v>
      </c>
      <c r="F13" s="1">
        <v>8346387285</v>
      </c>
      <c r="G13" s="28">
        <v>1</v>
      </c>
      <c r="H13" s="1">
        <f t="shared" ref="H13:H14" si="1">E13*G13</f>
        <v>10254285788</v>
      </c>
      <c r="I13" s="1">
        <v>0</v>
      </c>
      <c r="J13" s="1">
        <v>0</v>
      </c>
    </row>
    <row r="14" spans="1:11" ht="18" customHeight="1" x14ac:dyDescent="0.15">
      <c r="A14" s="6" t="s">
        <v>153</v>
      </c>
      <c r="B14" s="1">
        <v>353725378</v>
      </c>
      <c r="C14" s="1">
        <v>82628480895</v>
      </c>
      <c r="D14" s="1">
        <v>75875660195</v>
      </c>
      <c r="E14" s="1">
        <f t="shared" si="0"/>
        <v>6752820700</v>
      </c>
      <c r="F14" s="1">
        <v>4961866006</v>
      </c>
      <c r="G14" s="28">
        <v>1</v>
      </c>
      <c r="H14" s="1">
        <f t="shared" si="1"/>
        <v>6752820700</v>
      </c>
      <c r="I14" s="1">
        <v>0</v>
      </c>
      <c r="J14" s="1">
        <v>0</v>
      </c>
    </row>
    <row r="15" spans="1:11" ht="18" customHeight="1" x14ac:dyDescent="0.15">
      <c r="A15" s="4" t="s">
        <v>11</v>
      </c>
      <c r="B15" s="1">
        <f>SUM(B12:B14)</f>
        <v>6610070415</v>
      </c>
      <c r="C15" s="1"/>
      <c r="D15" s="1"/>
      <c r="E15" s="1"/>
      <c r="F15" s="1"/>
      <c r="G15" s="1"/>
      <c r="H15" s="1"/>
      <c r="I15" s="1">
        <f>SUM(I12:I14)</f>
        <v>4756038880</v>
      </c>
      <c r="J15" s="1">
        <f>SUM(J12:J14)</f>
        <v>5256796751</v>
      </c>
    </row>
    <row r="17" spans="1:11" ht="13.5" x14ac:dyDescent="0.15">
      <c r="A17" s="14" t="s">
        <v>22</v>
      </c>
      <c r="K17" s="7" t="s">
        <v>176</v>
      </c>
    </row>
    <row r="18" spans="1:11" ht="37.5" customHeight="1" x14ac:dyDescent="0.15">
      <c r="A18" s="2" t="s">
        <v>13</v>
      </c>
      <c r="B18" s="3" t="s">
        <v>23</v>
      </c>
      <c r="C18" s="3" t="s">
        <v>15</v>
      </c>
      <c r="D18" s="3" t="s">
        <v>16</v>
      </c>
      <c r="E18" s="3" t="s">
        <v>17</v>
      </c>
      <c r="F18" s="3" t="s">
        <v>18</v>
      </c>
      <c r="G18" s="3" t="s">
        <v>19</v>
      </c>
      <c r="H18" s="3" t="s">
        <v>20</v>
      </c>
      <c r="I18" s="3" t="s">
        <v>24</v>
      </c>
      <c r="J18" s="3" t="s">
        <v>25</v>
      </c>
      <c r="K18" s="3" t="s">
        <v>10</v>
      </c>
    </row>
    <row r="19" spans="1:11" ht="18" customHeight="1" x14ac:dyDescent="0.15">
      <c r="A19" s="6" t="s">
        <v>154</v>
      </c>
      <c r="B19" s="1">
        <v>5000000</v>
      </c>
      <c r="C19" s="1" t="s">
        <v>114</v>
      </c>
      <c r="D19" s="1" t="s">
        <v>114</v>
      </c>
      <c r="E19" s="1" t="s">
        <v>277</v>
      </c>
      <c r="F19" s="1" t="s">
        <v>114</v>
      </c>
      <c r="G19" s="28" t="s">
        <v>114</v>
      </c>
      <c r="H19" s="1" t="s">
        <v>277</v>
      </c>
      <c r="I19" s="1" t="s">
        <v>277</v>
      </c>
      <c r="J19" s="1">
        <f>B19</f>
        <v>5000000</v>
      </c>
      <c r="K19" s="1">
        <v>5000000</v>
      </c>
    </row>
    <row r="20" spans="1:11" ht="18" customHeight="1" x14ac:dyDescent="0.15">
      <c r="A20" s="6" t="s">
        <v>155</v>
      </c>
      <c r="B20" s="1">
        <v>5280000</v>
      </c>
      <c r="C20" s="1">
        <v>6658142818</v>
      </c>
      <c r="D20" s="1">
        <v>2821233836</v>
      </c>
      <c r="E20" s="1">
        <f t="shared" ref="E20:E40" si="2">C20-D20</f>
        <v>3836908982</v>
      </c>
      <c r="F20" s="1">
        <v>2832710000</v>
      </c>
      <c r="G20" s="28">
        <v>1.863939478449965E-3</v>
      </c>
      <c r="H20" s="1">
        <f t="shared" ref="H20:H40" si="3">E20*G20</f>
        <v>7151766.1267690659</v>
      </c>
      <c r="I20" s="1">
        <v>0</v>
      </c>
      <c r="J20" s="1">
        <f t="shared" ref="J20:J40" si="4">B20-I20</f>
        <v>5280000</v>
      </c>
      <c r="K20" s="1">
        <v>5280000</v>
      </c>
    </row>
    <row r="21" spans="1:11" ht="18" customHeight="1" x14ac:dyDescent="0.15">
      <c r="A21" s="6" t="s">
        <v>156</v>
      </c>
      <c r="B21" s="1">
        <v>3600000</v>
      </c>
      <c r="C21" s="1">
        <v>112690857370</v>
      </c>
      <c r="D21" s="1">
        <v>44543007546</v>
      </c>
      <c r="E21" s="1">
        <f t="shared" si="2"/>
        <v>68147849824</v>
      </c>
      <c r="F21" s="1">
        <v>46091250000</v>
      </c>
      <c r="G21" s="28">
        <v>7.8105931169148162E-5</v>
      </c>
      <c r="H21" s="1">
        <f t="shared" si="3"/>
        <v>5322751.2676787898</v>
      </c>
      <c r="I21" s="1">
        <v>0</v>
      </c>
      <c r="J21" s="1">
        <f t="shared" si="4"/>
        <v>3600000</v>
      </c>
      <c r="K21" s="1">
        <v>3600000</v>
      </c>
    </row>
    <row r="22" spans="1:11" ht="17.25" customHeight="1" x14ac:dyDescent="0.15">
      <c r="A22" s="6" t="s">
        <v>157</v>
      </c>
      <c r="B22" s="1">
        <v>740000</v>
      </c>
      <c r="C22" s="1" t="s">
        <v>114</v>
      </c>
      <c r="D22" s="1" t="s">
        <v>114</v>
      </c>
      <c r="E22" s="1" t="s">
        <v>277</v>
      </c>
      <c r="F22" s="1" t="s">
        <v>114</v>
      </c>
      <c r="G22" s="28" t="s">
        <v>114</v>
      </c>
      <c r="H22" s="1" t="s">
        <v>277</v>
      </c>
      <c r="I22" s="1" t="s">
        <v>277</v>
      </c>
      <c r="J22" s="1">
        <f>B22</f>
        <v>740000</v>
      </c>
      <c r="K22" s="1">
        <v>740000</v>
      </c>
    </row>
    <row r="23" spans="1:11" ht="18" customHeight="1" x14ac:dyDescent="0.15">
      <c r="A23" s="6" t="s">
        <v>158</v>
      </c>
      <c r="B23" s="1">
        <v>100000</v>
      </c>
      <c r="C23" s="1">
        <v>488866942</v>
      </c>
      <c r="D23" s="1">
        <v>227694650</v>
      </c>
      <c r="E23" s="1">
        <f t="shared" si="2"/>
        <v>261172292</v>
      </c>
      <c r="F23" s="1">
        <v>232183293</v>
      </c>
      <c r="G23" s="28">
        <v>4.3069421019883633E-4</v>
      </c>
      <c r="H23" s="1">
        <f t="shared" si="3"/>
        <v>112485.39402875987</v>
      </c>
      <c r="I23" s="1">
        <v>0</v>
      </c>
      <c r="J23" s="1">
        <f t="shared" si="4"/>
        <v>100000</v>
      </c>
      <c r="K23" s="1">
        <v>100000</v>
      </c>
    </row>
    <row r="24" spans="1:11" ht="18" customHeight="1" x14ac:dyDescent="0.15">
      <c r="A24" s="6" t="s">
        <v>159</v>
      </c>
      <c r="B24" s="1">
        <v>850000</v>
      </c>
      <c r="C24" s="1">
        <v>669340711</v>
      </c>
      <c r="D24" s="1">
        <v>449129106</v>
      </c>
      <c r="E24" s="1">
        <f t="shared" si="2"/>
        <v>220211605</v>
      </c>
      <c r="F24" s="1">
        <v>64532502</v>
      </c>
      <c r="G24" s="28">
        <v>1.3171657283642901E-2</v>
      </c>
      <c r="H24" s="1">
        <f t="shared" si="3"/>
        <v>2900551.7909409432</v>
      </c>
      <c r="I24" s="1">
        <v>0</v>
      </c>
      <c r="J24" s="1">
        <f t="shared" si="4"/>
        <v>850000</v>
      </c>
      <c r="K24" s="1">
        <v>850000</v>
      </c>
    </row>
    <row r="25" spans="1:11" ht="18" customHeight="1" x14ac:dyDescent="0.15">
      <c r="A25" s="6" t="s">
        <v>160</v>
      </c>
      <c r="B25" s="1">
        <v>9900000</v>
      </c>
      <c r="C25" s="1">
        <v>24834865000000</v>
      </c>
      <c r="D25" s="1">
        <v>24466761000000</v>
      </c>
      <c r="E25" s="1">
        <f t="shared" si="2"/>
        <v>368104000000</v>
      </c>
      <c r="F25" s="1">
        <v>16602000000</v>
      </c>
      <c r="G25" s="28">
        <v>5.9631369714492231E-4</v>
      </c>
      <c r="H25" s="1">
        <f t="shared" si="3"/>
        <v>219505457.17383447</v>
      </c>
      <c r="I25" s="1">
        <v>0</v>
      </c>
      <c r="J25" s="1">
        <f t="shared" si="4"/>
        <v>9900000</v>
      </c>
      <c r="K25" s="1">
        <v>9900000</v>
      </c>
    </row>
    <row r="26" spans="1:11" ht="18" customHeight="1" x14ac:dyDescent="0.15">
      <c r="A26" s="6" t="s">
        <v>161</v>
      </c>
      <c r="B26" s="1">
        <v>45000000</v>
      </c>
      <c r="C26" s="1">
        <v>779675352</v>
      </c>
      <c r="D26" s="1">
        <v>1243066487</v>
      </c>
      <c r="E26" s="1">
        <f t="shared" si="2"/>
        <v>-463391135</v>
      </c>
      <c r="F26" s="1">
        <v>300000000</v>
      </c>
      <c r="G26" s="28">
        <v>0.15</v>
      </c>
      <c r="H26" s="1">
        <f t="shared" si="3"/>
        <v>-69508670.25</v>
      </c>
      <c r="I26" s="1">
        <v>45000000</v>
      </c>
      <c r="J26" s="1">
        <f t="shared" si="4"/>
        <v>0</v>
      </c>
      <c r="K26" s="1">
        <v>45000000</v>
      </c>
    </row>
    <row r="27" spans="1:11" ht="18" customHeight="1" x14ac:dyDescent="0.15">
      <c r="A27" s="6" t="s">
        <v>162</v>
      </c>
      <c r="B27" s="1">
        <v>2350000</v>
      </c>
      <c r="C27" s="1">
        <v>576422951</v>
      </c>
      <c r="D27" s="1">
        <v>570364196</v>
      </c>
      <c r="E27" s="1">
        <f t="shared" si="2"/>
        <v>6058755</v>
      </c>
      <c r="F27" s="1">
        <v>10000000</v>
      </c>
      <c r="G27" s="28">
        <v>0.23499999999999999</v>
      </c>
      <c r="H27" s="1">
        <f t="shared" si="3"/>
        <v>1423807.4249999998</v>
      </c>
      <c r="I27" s="1">
        <v>0</v>
      </c>
      <c r="J27" s="1">
        <f t="shared" si="4"/>
        <v>2350000</v>
      </c>
      <c r="K27" s="1">
        <v>2350000</v>
      </c>
    </row>
    <row r="28" spans="1:11" ht="18" customHeight="1" x14ac:dyDescent="0.15">
      <c r="A28" s="6" t="s">
        <v>163</v>
      </c>
      <c r="B28" s="1">
        <v>9000000</v>
      </c>
      <c r="C28" s="1">
        <v>2537634073</v>
      </c>
      <c r="D28" s="1">
        <v>2138985554</v>
      </c>
      <c r="E28" s="1">
        <f t="shared" si="2"/>
        <v>398648519</v>
      </c>
      <c r="F28" s="1">
        <v>50000000</v>
      </c>
      <c r="G28" s="28">
        <v>2.3778071334214002E-2</v>
      </c>
      <c r="H28" s="1">
        <f t="shared" si="3"/>
        <v>9479092.9220607653</v>
      </c>
      <c r="I28" s="1">
        <v>0</v>
      </c>
      <c r="J28" s="1">
        <f t="shared" si="4"/>
        <v>9000000</v>
      </c>
      <c r="K28" s="1">
        <v>9000000</v>
      </c>
    </row>
    <row r="29" spans="1:11" ht="18" customHeight="1" x14ac:dyDescent="0.15">
      <c r="A29" s="6" t="s">
        <v>164</v>
      </c>
      <c r="B29" s="1">
        <v>92108000</v>
      </c>
      <c r="C29" s="1">
        <v>59959027015</v>
      </c>
      <c r="D29" s="1">
        <v>21537801416</v>
      </c>
      <c r="E29" s="1">
        <f t="shared" si="2"/>
        <v>38421225599</v>
      </c>
      <c r="F29" s="1">
        <v>7971968000</v>
      </c>
      <c r="G29" s="28">
        <v>1.1553985164014707E-2</v>
      </c>
      <c r="H29" s="1">
        <f t="shared" si="3"/>
        <v>443918270.55410808</v>
      </c>
      <c r="I29" s="1">
        <v>0</v>
      </c>
      <c r="J29" s="1">
        <f t="shared" si="4"/>
        <v>92108000</v>
      </c>
      <c r="K29" s="1">
        <v>92108000</v>
      </c>
    </row>
    <row r="30" spans="1:11" ht="18" customHeight="1" x14ac:dyDescent="0.15">
      <c r="A30" s="6" t="s">
        <v>165</v>
      </c>
      <c r="B30" s="1">
        <v>150000</v>
      </c>
      <c r="C30" s="1">
        <v>160366221</v>
      </c>
      <c r="D30" s="1">
        <v>0</v>
      </c>
      <c r="E30" s="1">
        <f t="shared" si="2"/>
        <v>160366221</v>
      </c>
      <c r="F30" s="1">
        <v>134940000</v>
      </c>
      <c r="G30" s="28">
        <v>1.1116051578479323E-3</v>
      </c>
      <c r="H30" s="1">
        <f t="shared" si="3"/>
        <v>178263.9184081814</v>
      </c>
      <c r="I30" s="1">
        <v>0</v>
      </c>
      <c r="J30" s="1">
        <f t="shared" si="4"/>
        <v>150000</v>
      </c>
      <c r="K30" s="1">
        <v>150000</v>
      </c>
    </row>
    <row r="31" spans="1:11" ht="18" customHeight="1" x14ac:dyDescent="0.15">
      <c r="A31" s="6" t="s">
        <v>166</v>
      </c>
      <c r="B31" s="1">
        <v>18010000</v>
      </c>
      <c r="C31" s="1">
        <v>6356430289</v>
      </c>
      <c r="D31" s="1">
        <v>241258421</v>
      </c>
      <c r="E31" s="1">
        <f t="shared" si="2"/>
        <v>6115171868</v>
      </c>
      <c r="F31" s="1">
        <v>5807330222</v>
      </c>
      <c r="G31" s="28">
        <v>3.1012529529959284E-3</v>
      </c>
      <c r="H31" s="1">
        <f t="shared" si="3"/>
        <v>18964694.813712627</v>
      </c>
      <c r="I31" s="1">
        <v>0</v>
      </c>
      <c r="J31" s="1">
        <f t="shared" si="4"/>
        <v>18010000</v>
      </c>
      <c r="K31" s="1">
        <v>18010000</v>
      </c>
    </row>
    <row r="32" spans="1:11" ht="18" customHeight="1" x14ac:dyDescent="0.15">
      <c r="A32" s="6" t="s">
        <v>167</v>
      </c>
      <c r="B32" s="1">
        <v>240000</v>
      </c>
      <c r="C32" s="1">
        <v>42302599</v>
      </c>
      <c r="D32" s="1">
        <v>17757598</v>
      </c>
      <c r="E32" s="1">
        <f t="shared" si="2"/>
        <v>24545001</v>
      </c>
      <c r="F32" s="1">
        <v>10520000</v>
      </c>
      <c r="G32" s="28">
        <v>2.2813688212927757E-2</v>
      </c>
      <c r="H32" s="1">
        <f t="shared" si="3"/>
        <v>559962</v>
      </c>
      <c r="I32" s="1">
        <v>0</v>
      </c>
      <c r="J32" s="1">
        <f t="shared" si="4"/>
        <v>240000</v>
      </c>
      <c r="K32" s="1">
        <v>240000</v>
      </c>
    </row>
    <row r="33" spans="1:11" ht="18" customHeight="1" x14ac:dyDescent="0.15">
      <c r="A33" s="6" t="s">
        <v>168</v>
      </c>
      <c r="B33" s="1">
        <v>4210120</v>
      </c>
      <c r="C33" s="1">
        <v>361874980</v>
      </c>
      <c r="D33" s="1">
        <v>7171047</v>
      </c>
      <c r="E33" s="1">
        <f t="shared" si="2"/>
        <v>354703933</v>
      </c>
      <c r="F33" s="1">
        <v>335313735</v>
      </c>
      <c r="G33" s="28">
        <v>1.2555763634316978E-2</v>
      </c>
      <c r="H33" s="1">
        <f t="shared" si="3"/>
        <v>4453578.7429106059</v>
      </c>
      <c r="I33" s="1">
        <v>0</v>
      </c>
      <c r="J33" s="1">
        <f t="shared" si="4"/>
        <v>4210120</v>
      </c>
      <c r="K33" s="1">
        <v>4210120</v>
      </c>
    </row>
    <row r="34" spans="1:11" ht="18" customHeight="1" x14ac:dyDescent="0.15">
      <c r="A34" s="6" t="s">
        <v>169</v>
      </c>
      <c r="B34" s="1">
        <v>6448000</v>
      </c>
      <c r="C34" s="1">
        <v>720788853</v>
      </c>
      <c r="D34" s="1">
        <v>18079301</v>
      </c>
      <c r="E34" s="1">
        <f t="shared" si="2"/>
        <v>702709552</v>
      </c>
      <c r="F34" s="1">
        <v>641209683</v>
      </c>
      <c r="G34" s="28">
        <v>1.0055992869340372E-2</v>
      </c>
      <c r="H34" s="1">
        <f t="shared" si="3"/>
        <v>7066442.2441293672</v>
      </c>
      <c r="I34" s="1">
        <v>0</v>
      </c>
      <c r="J34" s="1">
        <f t="shared" si="4"/>
        <v>6448000</v>
      </c>
      <c r="K34" s="1">
        <v>6448000</v>
      </c>
    </row>
    <row r="35" spans="1:11" ht="18" customHeight="1" x14ac:dyDescent="0.15">
      <c r="A35" s="6" t="s">
        <v>170</v>
      </c>
      <c r="B35" s="1">
        <v>7771000</v>
      </c>
      <c r="C35" s="1">
        <v>2260975059</v>
      </c>
      <c r="D35" s="1">
        <v>505449617</v>
      </c>
      <c r="E35" s="1">
        <f t="shared" si="2"/>
        <v>1755525442</v>
      </c>
      <c r="F35" s="1">
        <v>1644345131</v>
      </c>
      <c r="G35" s="28">
        <v>5.3912039710354454E-3</v>
      </c>
      <c r="H35" s="1">
        <f t="shared" si="3"/>
        <v>9464395.734164156</v>
      </c>
      <c r="I35" s="1">
        <v>0</v>
      </c>
      <c r="J35" s="1">
        <f>B35-I35</f>
        <v>7771000</v>
      </c>
      <c r="K35" s="1">
        <v>7771000</v>
      </c>
    </row>
    <row r="36" spans="1:11" ht="18" customHeight="1" x14ac:dyDescent="0.15">
      <c r="A36" s="6" t="s">
        <v>171</v>
      </c>
      <c r="B36" s="1">
        <v>12903300</v>
      </c>
      <c r="C36" s="1">
        <v>1084812937</v>
      </c>
      <c r="D36" s="1">
        <v>177517</v>
      </c>
      <c r="E36" s="1">
        <f t="shared" si="2"/>
        <v>1084635420</v>
      </c>
      <c r="F36" s="1">
        <v>1064100000</v>
      </c>
      <c r="G36" s="28">
        <v>1.2126021990414435E-2</v>
      </c>
      <c r="H36" s="1">
        <f t="shared" si="3"/>
        <v>13152312.954502396</v>
      </c>
      <c r="I36" s="1">
        <v>0</v>
      </c>
      <c r="J36" s="1">
        <f t="shared" si="4"/>
        <v>12903300</v>
      </c>
      <c r="K36" s="1">
        <v>12903300</v>
      </c>
    </row>
    <row r="37" spans="1:11" ht="18" customHeight="1" x14ac:dyDescent="0.15">
      <c r="A37" s="6" t="s">
        <v>172</v>
      </c>
      <c r="B37" s="1">
        <v>187810</v>
      </c>
      <c r="C37" s="1">
        <v>3206021889</v>
      </c>
      <c r="D37" s="1">
        <v>568408459</v>
      </c>
      <c r="E37" s="1">
        <f t="shared" si="2"/>
        <v>2637613430</v>
      </c>
      <c r="F37" s="1">
        <v>10000000</v>
      </c>
      <c r="G37" s="28">
        <v>1.8780999999999999E-2</v>
      </c>
      <c r="H37" s="1">
        <f t="shared" si="3"/>
        <v>49537017.828829996</v>
      </c>
      <c r="I37" s="1">
        <v>0</v>
      </c>
      <c r="J37" s="1">
        <f t="shared" si="4"/>
        <v>187810</v>
      </c>
      <c r="K37" s="1">
        <v>187810</v>
      </c>
    </row>
    <row r="38" spans="1:11" ht="18" customHeight="1" x14ac:dyDescent="0.15">
      <c r="A38" s="6" t="s">
        <v>173</v>
      </c>
      <c r="B38" s="1">
        <v>770000</v>
      </c>
      <c r="C38" s="1">
        <v>4667418698</v>
      </c>
      <c r="D38" s="1">
        <v>284913332</v>
      </c>
      <c r="E38" s="1">
        <f t="shared" si="2"/>
        <v>4382505366</v>
      </c>
      <c r="F38" s="1">
        <v>3052920000</v>
      </c>
      <c r="G38" s="28">
        <v>2.5221754910053327E-4</v>
      </c>
      <c r="H38" s="1">
        <f t="shared" si="3"/>
        <v>1105344.7623324555</v>
      </c>
      <c r="I38" s="1">
        <v>0</v>
      </c>
      <c r="J38" s="1">
        <f t="shared" si="4"/>
        <v>770000</v>
      </c>
      <c r="K38" s="1">
        <v>770000</v>
      </c>
    </row>
    <row r="39" spans="1:11" ht="18" customHeight="1" x14ac:dyDescent="0.15">
      <c r="A39" s="6" t="s">
        <v>174</v>
      </c>
      <c r="B39" s="1">
        <v>0</v>
      </c>
      <c r="C39" s="1">
        <v>1048645416</v>
      </c>
      <c r="D39" s="1">
        <v>15196473</v>
      </c>
      <c r="E39" s="1">
        <f t="shared" si="2"/>
        <v>1033448943</v>
      </c>
      <c r="F39" s="1">
        <v>1003186770</v>
      </c>
      <c r="G39" s="28">
        <v>4.0869757482946074E-4</v>
      </c>
      <c r="H39" s="1">
        <f t="shared" si="3"/>
        <v>422368.07671416958</v>
      </c>
      <c r="I39" s="1">
        <v>0</v>
      </c>
      <c r="J39" s="1">
        <f t="shared" si="4"/>
        <v>0</v>
      </c>
      <c r="K39" s="1">
        <v>0</v>
      </c>
    </row>
    <row r="40" spans="1:11" ht="18" customHeight="1" x14ac:dyDescent="0.15">
      <c r="A40" s="6" t="s">
        <v>175</v>
      </c>
      <c r="B40" s="1">
        <v>1858900</v>
      </c>
      <c r="C40" s="1">
        <v>8913249713</v>
      </c>
      <c r="D40" s="1">
        <v>3428948678</v>
      </c>
      <c r="E40" s="1">
        <f t="shared" si="2"/>
        <v>5484301035</v>
      </c>
      <c r="F40" s="1">
        <v>900000000</v>
      </c>
      <c r="G40" s="28">
        <v>2.0654444444444444E-3</v>
      </c>
      <c r="H40" s="1">
        <f t="shared" si="3"/>
        <v>11327519.104401667</v>
      </c>
      <c r="I40" s="1">
        <v>0</v>
      </c>
      <c r="J40" s="1">
        <f t="shared" si="4"/>
        <v>1858900</v>
      </c>
      <c r="K40" s="1">
        <v>1858900</v>
      </c>
    </row>
    <row r="41" spans="1:11" ht="18" customHeight="1" x14ac:dyDescent="0.15">
      <c r="A41" s="4" t="s">
        <v>11</v>
      </c>
      <c r="B41" s="1">
        <f>SUM(B19:B40)</f>
        <v>226477130</v>
      </c>
      <c r="C41" s="1"/>
      <c r="D41" s="1"/>
      <c r="E41" s="1"/>
      <c r="F41" s="1"/>
      <c r="G41" s="1"/>
      <c r="H41" s="1"/>
      <c r="I41" s="1">
        <f>SUM(I19:I40)</f>
        <v>45000000</v>
      </c>
      <c r="J41" s="1">
        <f>SUM(J19:J40)</f>
        <v>181477130</v>
      </c>
      <c r="K41" s="1">
        <f>SUM(K19:K40)</f>
        <v>226477130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G35"/>
  <sheetViews>
    <sheetView zoomScaleNormal="100" workbookViewId="0"/>
  </sheetViews>
  <sheetFormatPr defaultColWidth="8.875" defaultRowHeight="11.25" x14ac:dyDescent="0.15"/>
  <cols>
    <col min="1" max="1" width="41.125" style="5" customWidth="1"/>
    <col min="2" max="7" width="19.875" style="5" customWidth="1"/>
    <col min="8" max="16384" width="8.875" style="5"/>
  </cols>
  <sheetData>
    <row r="1" spans="1:7" ht="21" x14ac:dyDescent="0.2">
      <c r="A1" s="8" t="s">
        <v>26</v>
      </c>
    </row>
    <row r="2" spans="1:7" ht="13.5" x14ac:dyDescent="0.15">
      <c r="A2" s="9" t="str">
        <f>有形固定資産の明細!A2</f>
        <v>自治体名：桑名市</v>
      </c>
      <c r="G2" s="7" t="s">
        <v>269</v>
      </c>
    </row>
    <row r="3" spans="1:7" ht="13.5" x14ac:dyDescent="0.15">
      <c r="A3" s="9" t="str">
        <f>有形固定資産の明細!A3</f>
        <v>会計：一般会計等</v>
      </c>
    </row>
    <row r="4" spans="1:7" ht="13.5" x14ac:dyDescent="0.15">
      <c r="G4" s="7" t="s">
        <v>176</v>
      </c>
    </row>
    <row r="5" spans="1:7" ht="22.5" customHeight="1" x14ac:dyDescent="0.15">
      <c r="A5" s="2" t="s">
        <v>27</v>
      </c>
      <c r="B5" s="2" t="s">
        <v>28</v>
      </c>
      <c r="C5" s="2" t="s">
        <v>29</v>
      </c>
      <c r="D5" s="2" t="s">
        <v>30</v>
      </c>
      <c r="E5" s="2" t="s">
        <v>31</v>
      </c>
      <c r="F5" s="3" t="s">
        <v>32</v>
      </c>
      <c r="G5" s="3" t="s">
        <v>10</v>
      </c>
    </row>
    <row r="6" spans="1:7" ht="18" customHeight="1" x14ac:dyDescent="0.15">
      <c r="A6" s="6" t="s">
        <v>177</v>
      </c>
      <c r="B6" s="1">
        <v>5557017106</v>
      </c>
      <c r="C6" s="1">
        <v>30258900</v>
      </c>
      <c r="D6" s="1"/>
      <c r="E6" s="1"/>
      <c r="F6" s="1">
        <f>SUM(B6:E6)</f>
        <v>5587276006</v>
      </c>
      <c r="G6" s="1">
        <v>5587276000</v>
      </c>
    </row>
    <row r="7" spans="1:7" ht="18" customHeight="1" x14ac:dyDescent="0.15">
      <c r="A7" s="6" t="s">
        <v>178</v>
      </c>
      <c r="B7" s="1">
        <v>1210148360</v>
      </c>
      <c r="C7" s="1"/>
      <c r="D7" s="1"/>
      <c r="E7" s="1"/>
      <c r="F7" s="1">
        <f t="shared" ref="F7:F34" si="0">SUM(B7:E7)</f>
        <v>1210148360</v>
      </c>
      <c r="G7" s="1">
        <v>1210148000</v>
      </c>
    </row>
    <row r="8" spans="1:7" ht="18" customHeight="1" x14ac:dyDescent="0.15">
      <c r="A8" s="6" t="s">
        <v>179</v>
      </c>
      <c r="B8" s="1">
        <v>561780042</v>
      </c>
      <c r="C8" s="1"/>
      <c r="D8" s="1"/>
      <c r="E8" s="1"/>
      <c r="F8" s="1">
        <f t="shared" si="0"/>
        <v>561780042</v>
      </c>
      <c r="G8" s="1">
        <v>561780000</v>
      </c>
    </row>
    <row r="9" spans="1:7" ht="18" customHeight="1" x14ac:dyDescent="0.15">
      <c r="A9" s="6" t="s">
        <v>180</v>
      </c>
      <c r="B9" s="1">
        <v>1124891944</v>
      </c>
      <c r="C9" s="1"/>
      <c r="D9" s="1"/>
      <c r="E9" s="1"/>
      <c r="F9" s="1">
        <f t="shared" si="0"/>
        <v>1124891944</v>
      </c>
      <c r="G9" s="1">
        <v>1124892000</v>
      </c>
    </row>
    <row r="10" spans="1:7" ht="18" customHeight="1" x14ac:dyDescent="0.15">
      <c r="A10" s="6" t="s">
        <v>181</v>
      </c>
      <c r="B10" s="1">
        <v>321836158</v>
      </c>
      <c r="C10" s="1"/>
      <c r="D10" s="1"/>
      <c r="E10" s="1"/>
      <c r="F10" s="1">
        <f t="shared" si="0"/>
        <v>321836158</v>
      </c>
      <c r="G10" s="1">
        <v>321836000</v>
      </c>
    </row>
    <row r="11" spans="1:7" ht="18" customHeight="1" x14ac:dyDescent="0.15">
      <c r="A11" s="6" t="s">
        <v>182</v>
      </c>
      <c r="B11" s="1">
        <v>290933391</v>
      </c>
      <c r="C11" s="1"/>
      <c r="D11" s="1"/>
      <c r="E11" s="1"/>
      <c r="F11" s="1">
        <f t="shared" si="0"/>
        <v>290933391</v>
      </c>
      <c r="G11" s="1">
        <v>290933000</v>
      </c>
    </row>
    <row r="12" spans="1:7" ht="18" customHeight="1" x14ac:dyDescent="0.15">
      <c r="A12" s="6" t="s">
        <v>183</v>
      </c>
      <c r="B12" s="1">
        <v>4850033</v>
      </c>
      <c r="C12" s="1"/>
      <c r="D12" s="1"/>
      <c r="E12" s="1"/>
      <c r="F12" s="1">
        <f t="shared" si="0"/>
        <v>4850033</v>
      </c>
      <c r="G12" s="1">
        <v>4850000</v>
      </c>
    </row>
    <row r="13" spans="1:7" ht="18" customHeight="1" x14ac:dyDescent="0.15">
      <c r="A13" s="6" t="s">
        <v>184</v>
      </c>
      <c r="B13" s="1">
        <v>7228769</v>
      </c>
      <c r="C13" s="1"/>
      <c r="D13" s="1"/>
      <c r="E13" s="1"/>
      <c r="F13" s="1">
        <f t="shared" si="0"/>
        <v>7228769</v>
      </c>
      <c r="G13" s="1">
        <v>7229000</v>
      </c>
    </row>
    <row r="14" spans="1:7" ht="18" customHeight="1" x14ac:dyDescent="0.15">
      <c r="A14" s="6" t="s">
        <v>185</v>
      </c>
      <c r="B14" s="1">
        <v>13801227</v>
      </c>
      <c r="C14" s="1"/>
      <c r="D14" s="1"/>
      <c r="E14" s="1"/>
      <c r="F14" s="1">
        <f t="shared" si="0"/>
        <v>13801227</v>
      </c>
      <c r="G14" s="1">
        <v>13801000</v>
      </c>
    </row>
    <row r="15" spans="1:7" ht="18" customHeight="1" x14ac:dyDescent="0.15">
      <c r="A15" s="6" t="s">
        <v>186</v>
      </c>
      <c r="B15" s="1">
        <v>29768191</v>
      </c>
      <c r="C15" s="1"/>
      <c r="D15" s="1"/>
      <c r="E15" s="1"/>
      <c r="F15" s="1">
        <f t="shared" si="0"/>
        <v>29768191</v>
      </c>
      <c r="G15" s="1">
        <v>29769000</v>
      </c>
    </row>
    <row r="16" spans="1:7" ht="18" customHeight="1" x14ac:dyDescent="0.15">
      <c r="A16" s="6" t="s">
        <v>187</v>
      </c>
      <c r="B16" s="1">
        <v>6248856</v>
      </c>
      <c r="C16" s="1"/>
      <c r="D16" s="1"/>
      <c r="E16" s="1"/>
      <c r="F16" s="1">
        <f t="shared" si="0"/>
        <v>6248856</v>
      </c>
      <c r="G16" s="1">
        <v>6249000</v>
      </c>
    </row>
    <row r="17" spans="1:7" ht="18" customHeight="1" x14ac:dyDescent="0.15">
      <c r="A17" s="6" t="s">
        <v>188</v>
      </c>
      <c r="B17" s="1">
        <v>0</v>
      </c>
      <c r="C17" s="1"/>
      <c r="D17" s="1"/>
      <c r="E17" s="1"/>
      <c r="F17" s="1">
        <f t="shared" si="0"/>
        <v>0</v>
      </c>
      <c r="G17" s="1">
        <v>0</v>
      </c>
    </row>
    <row r="18" spans="1:7" ht="18" customHeight="1" x14ac:dyDescent="0.15">
      <c r="A18" s="6" t="s">
        <v>189</v>
      </c>
      <c r="B18" s="1">
        <v>56356713</v>
      </c>
      <c r="C18" s="1"/>
      <c r="D18" s="1"/>
      <c r="E18" s="1"/>
      <c r="F18" s="1">
        <f t="shared" si="0"/>
        <v>56356713</v>
      </c>
      <c r="G18" s="1">
        <v>56356000</v>
      </c>
    </row>
    <row r="19" spans="1:7" ht="18" customHeight="1" x14ac:dyDescent="0.15">
      <c r="A19" s="6" t="s">
        <v>190</v>
      </c>
      <c r="B19" s="1">
        <v>20679011</v>
      </c>
      <c r="C19" s="1"/>
      <c r="D19" s="1"/>
      <c r="E19" s="1"/>
      <c r="F19" s="1">
        <f t="shared" si="0"/>
        <v>20679011</v>
      </c>
      <c r="G19" s="1">
        <v>20680000</v>
      </c>
    </row>
    <row r="20" spans="1:7" ht="18" customHeight="1" x14ac:dyDescent="0.15">
      <c r="A20" s="6" t="s">
        <v>191</v>
      </c>
      <c r="B20" s="1">
        <v>1484453136</v>
      </c>
      <c r="C20" s="1"/>
      <c r="D20" s="1"/>
      <c r="E20" s="1"/>
      <c r="F20" s="1">
        <f t="shared" si="0"/>
        <v>1484453136</v>
      </c>
      <c r="G20" s="1">
        <v>1484453000</v>
      </c>
    </row>
    <row r="21" spans="1:7" ht="18" customHeight="1" x14ac:dyDescent="0.15">
      <c r="A21" s="6" t="s">
        <v>192</v>
      </c>
      <c r="B21" s="1">
        <v>32836381</v>
      </c>
      <c r="C21" s="1"/>
      <c r="D21" s="1"/>
      <c r="E21" s="1"/>
      <c r="F21" s="1">
        <f t="shared" si="0"/>
        <v>32836381</v>
      </c>
      <c r="G21" s="1">
        <v>32837000</v>
      </c>
    </row>
    <row r="22" spans="1:7" ht="18" customHeight="1" x14ac:dyDescent="0.15">
      <c r="A22" s="6" t="s">
        <v>193</v>
      </c>
      <c r="B22" s="1">
        <v>102538391</v>
      </c>
      <c r="C22" s="1"/>
      <c r="D22" s="1"/>
      <c r="E22" s="1"/>
      <c r="F22" s="1">
        <f t="shared" si="0"/>
        <v>102538391</v>
      </c>
      <c r="G22" s="1">
        <v>102538000</v>
      </c>
    </row>
    <row r="23" spans="1:7" ht="18" customHeight="1" x14ac:dyDescent="0.15">
      <c r="A23" s="6" t="s">
        <v>194</v>
      </c>
      <c r="B23" s="1">
        <v>140226547</v>
      </c>
      <c r="C23" s="1"/>
      <c r="D23" s="1"/>
      <c r="E23" s="1"/>
      <c r="F23" s="1">
        <f t="shared" si="0"/>
        <v>140226547</v>
      </c>
      <c r="G23" s="1">
        <v>140226000</v>
      </c>
    </row>
    <row r="24" spans="1:7" ht="18" customHeight="1" x14ac:dyDescent="0.15">
      <c r="A24" s="6" t="s">
        <v>195</v>
      </c>
      <c r="B24" s="1">
        <v>13829552</v>
      </c>
      <c r="C24" s="1"/>
      <c r="D24" s="1"/>
      <c r="E24" s="1"/>
      <c r="F24" s="1">
        <f t="shared" si="0"/>
        <v>13829552</v>
      </c>
      <c r="G24" s="1">
        <v>13829000</v>
      </c>
    </row>
    <row r="25" spans="1:7" ht="18" customHeight="1" x14ac:dyDescent="0.15">
      <c r="A25" s="6" t="s">
        <v>196</v>
      </c>
      <c r="B25" s="1">
        <v>13535154</v>
      </c>
      <c r="C25" s="1"/>
      <c r="D25" s="1"/>
      <c r="E25" s="1"/>
      <c r="F25" s="1">
        <f t="shared" si="0"/>
        <v>13535154</v>
      </c>
      <c r="G25" s="1">
        <v>13535000</v>
      </c>
    </row>
    <row r="26" spans="1:7" ht="18" customHeight="1" x14ac:dyDescent="0.15">
      <c r="A26" s="6" t="s">
        <v>197</v>
      </c>
      <c r="B26" s="1">
        <v>316331442</v>
      </c>
      <c r="C26" s="1"/>
      <c r="D26" s="1"/>
      <c r="E26" s="1"/>
      <c r="F26" s="1">
        <f t="shared" si="0"/>
        <v>316331442</v>
      </c>
      <c r="G26" s="1">
        <v>316332000</v>
      </c>
    </row>
    <row r="27" spans="1:7" ht="18" customHeight="1" x14ac:dyDescent="0.15">
      <c r="A27" s="6" t="s">
        <v>198</v>
      </c>
      <c r="B27" s="1">
        <v>250278844</v>
      </c>
      <c r="C27" s="1"/>
      <c r="D27" s="1"/>
      <c r="E27" s="1"/>
      <c r="F27" s="1">
        <f t="shared" si="0"/>
        <v>250278844</v>
      </c>
      <c r="G27" s="1">
        <v>250279000</v>
      </c>
    </row>
    <row r="28" spans="1:7" ht="18" customHeight="1" x14ac:dyDescent="0.15">
      <c r="A28" s="6" t="s">
        <v>199</v>
      </c>
      <c r="B28" s="1">
        <v>189206222</v>
      </c>
      <c r="C28" s="1"/>
      <c r="D28" s="1"/>
      <c r="E28" s="1"/>
      <c r="F28" s="1">
        <f t="shared" si="0"/>
        <v>189206222</v>
      </c>
      <c r="G28" s="1">
        <v>189206000</v>
      </c>
    </row>
    <row r="29" spans="1:7" ht="18" customHeight="1" x14ac:dyDescent="0.15">
      <c r="A29" s="6" t="s">
        <v>200</v>
      </c>
      <c r="B29" s="1">
        <v>31532074</v>
      </c>
      <c r="C29" s="1"/>
      <c r="D29" s="1"/>
      <c r="E29" s="1"/>
      <c r="F29" s="1">
        <f t="shared" si="0"/>
        <v>31532074</v>
      </c>
      <c r="G29" s="1">
        <v>31532000</v>
      </c>
    </row>
    <row r="30" spans="1:7" ht="18" customHeight="1" x14ac:dyDescent="0.15">
      <c r="A30" s="6" t="s">
        <v>201</v>
      </c>
      <c r="B30" s="1">
        <v>979862652</v>
      </c>
      <c r="C30" s="1"/>
      <c r="D30" s="1"/>
      <c r="E30" s="1"/>
      <c r="F30" s="1">
        <f t="shared" si="0"/>
        <v>979862652</v>
      </c>
      <c r="G30" s="1">
        <v>979863000</v>
      </c>
    </row>
    <row r="31" spans="1:7" ht="18" customHeight="1" x14ac:dyDescent="0.15">
      <c r="A31" s="6" t="s">
        <v>202</v>
      </c>
      <c r="B31" s="1">
        <v>150045795</v>
      </c>
      <c r="C31" s="1"/>
      <c r="D31" s="1"/>
      <c r="E31" s="1"/>
      <c r="F31" s="1">
        <f t="shared" si="0"/>
        <v>150045795</v>
      </c>
      <c r="G31" s="1">
        <v>150046000</v>
      </c>
    </row>
    <row r="32" spans="1:7" ht="18" customHeight="1" x14ac:dyDescent="0.15">
      <c r="A32" s="6" t="s">
        <v>203</v>
      </c>
      <c r="B32" s="1">
        <v>150045795</v>
      </c>
      <c r="C32" s="1"/>
      <c r="D32" s="1"/>
      <c r="E32" s="1"/>
      <c r="F32" s="1">
        <f t="shared" si="0"/>
        <v>150045795</v>
      </c>
      <c r="G32" s="1">
        <v>150046000</v>
      </c>
    </row>
    <row r="33" spans="1:7" ht="18" customHeight="1" x14ac:dyDescent="0.15">
      <c r="A33" s="6" t="s">
        <v>271</v>
      </c>
      <c r="B33" s="1">
        <v>10000000</v>
      </c>
      <c r="C33" s="1"/>
      <c r="D33" s="1"/>
      <c r="E33" s="1"/>
      <c r="F33" s="1">
        <f t="shared" si="0"/>
        <v>10000000</v>
      </c>
      <c r="G33" s="1">
        <v>10000000</v>
      </c>
    </row>
    <row r="34" spans="1:7" ht="18" customHeight="1" x14ac:dyDescent="0.15">
      <c r="A34" s="6" t="s">
        <v>272</v>
      </c>
      <c r="B34" s="1">
        <v>425761183</v>
      </c>
      <c r="C34" s="1"/>
      <c r="D34" s="1"/>
      <c r="E34" s="1"/>
      <c r="F34" s="1">
        <f t="shared" si="0"/>
        <v>425761183</v>
      </c>
      <c r="G34" s="1">
        <v>425761000</v>
      </c>
    </row>
    <row r="35" spans="1:7" ht="18" customHeight="1" x14ac:dyDescent="0.15">
      <c r="A35" s="4" t="s">
        <v>11</v>
      </c>
      <c r="B35" s="1">
        <f>SUM(B6:B34)</f>
        <v>13496022969</v>
      </c>
      <c r="C35" s="1">
        <f t="shared" ref="C35:E35" si="1">SUM(C6:C34)</f>
        <v>30258900</v>
      </c>
      <c r="D35" s="1">
        <f t="shared" si="1"/>
        <v>0</v>
      </c>
      <c r="E35" s="1">
        <f t="shared" si="1"/>
        <v>0</v>
      </c>
      <c r="F35" s="1">
        <f>SUM(F6:F34)</f>
        <v>13526281869</v>
      </c>
      <c r="G35" s="1">
        <f>SUM(G6:G34)</f>
        <v>13526282000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F11"/>
  <sheetViews>
    <sheetView zoomScaleNormal="100" workbookViewId="0"/>
  </sheetViews>
  <sheetFormatPr defaultColWidth="8.875" defaultRowHeight="11.25" x14ac:dyDescent="0.15"/>
  <cols>
    <col min="1" max="1" width="34.125" style="5" customWidth="1"/>
    <col min="2" max="6" width="19.875" style="5" customWidth="1"/>
    <col min="7" max="16384" width="8.875" style="5"/>
  </cols>
  <sheetData>
    <row r="1" spans="1:6" ht="21" x14ac:dyDescent="0.2">
      <c r="A1" s="8" t="s">
        <v>33</v>
      </c>
    </row>
    <row r="2" spans="1:6" ht="13.5" x14ac:dyDescent="0.15">
      <c r="A2" s="9" t="str">
        <f>有形固定資産の明細!A2</f>
        <v>自治体名：桑名市</v>
      </c>
      <c r="F2" s="7" t="s">
        <v>269</v>
      </c>
    </row>
    <row r="3" spans="1:6" ht="13.5" x14ac:dyDescent="0.15">
      <c r="A3" s="9" t="str">
        <f>有形固定資産の明細!A3</f>
        <v>会計：一般会計等</v>
      </c>
    </row>
    <row r="4" spans="1:6" ht="13.5" x14ac:dyDescent="0.15">
      <c r="F4" s="7" t="s">
        <v>176</v>
      </c>
    </row>
    <row r="5" spans="1:6" ht="22.5" customHeight="1" x14ac:dyDescent="0.15">
      <c r="A5" s="35" t="s">
        <v>34</v>
      </c>
      <c r="B5" s="35" t="s">
        <v>35</v>
      </c>
      <c r="C5" s="35"/>
      <c r="D5" s="35" t="s">
        <v>36</v>
      </c>
      <c r="E5" s="35"/>
      <c r="F5" s="36" t="s">
        <v>37</v>
      </c>
    </row>
    <row r="6" spans="1:6" ht="22.5" customHeight="1" x14ac:dyDescent="0.15">
      <c r="A6" s="35"/>
      <c r="B6" s="2" t="s">
        <v>38</v>
      </c>
      <c r="C6" s="3" t="s">
        <v>39</v>
      </c>
      <c r="D6" s="2" t="s">
        <v>38</v>
      </c>
      <c r="E6" s="3" t="s">
        <v>39</v>
      </c>
      <c r="F6" s="35"/>
    </row>
    <row r="7" spans="1:6" ht="18" customHeight="1" x14ac:dyDescent="0.15">
      <c r="A7" s="6" t="s">
        <v>204</v>
      </c>
      <c r="B7" s="1">
        <v>0</v>
      </c>
      <c r="C7" s="1">
        <v>0</v>
      </c>
      <c r="D7" s="1">
        <v>0</v>
      </c>
      <c r="E7" s="1">
        <v>0</v>
      </c>
      <c r="F7" s="1">
        <v>99266237</v>
      </c>
    </row>
    <row r="8" spans="1:6" ht="18" customHeight="1" x14ac:dyDescent="0.15">
      <c r="A8" s="6" t="s">
        <v>273</v>
      </c>
      <c r="B8" s="1">
        <v>2448000</v>
      </c>
      <c r="C8" s="1"/>
      <c r="D8" s="1"/>
      <c r="E8" s="1"/>
      <c r="F8" s="1">
        <v>2448000</v>
      </c>
    </row>
    <row r="9" spans="1:6" ht="18" customHeight="1" x14ac:dyDescent="0.15">
      <c r="A9" s="6" t="s">
        <v>205</v>
      </c>
      <c r="B9" s="1">
        <v>0</v>
      </c>
      <c r="C9" s="1">
        <v>0</v>
      </c>
      <c r="D9" s="1">
        <v>71967</v>
      </c>
      <c r="E9" s="1">
        <v>0</v>
      </c>
      <c r="F9" s="1">
        <v>602549278</v>
      </c>
    </row>
    <row r="10" spans="1:6" ht="18" customHeight="1" x14ac:dyDescent="0.15">
      <c r="A10" s="6" t="s">
        <v>206</v>
      </c>
      <c r="B10" s="1">
        <v>12657411128</v>
      </c>
      <c r="C10" s="1">
        <v>0</v>
      </c>
      <c r="D10" s="1">
        <v>668117010</v>
      </c>
      <c r="E10" s="1">
        <v>0</v>
      </c>
      <c r="F10" s="1">
        <v>13325528138</v>
      </c>
    </row>
    <row r="11" spans="1:6" ht="18" customHeight="1" x14ac:dyDescent="0.15">
      <c r="A11" s="4" t="s">
        <v>11</v>
      </c>
      <c r="B11" s="1">
        <f>SUM(B7:B10)</f>
        <v>12659859128</v>
      </c>
      <c r="C11" s="1">
        <f t="shared" ref="C11:F11" si="0">SUM(C7:C10)</f>
        <v>0</v>
      </c>
      <c r="D11" s="1">
        <f t="shared" si="0"/>
        <v>668188977</v>
      </c>
      <c r="E11" s="1">
        <f t="shared" si="0"/>
        <v>0</v>
      </c>
      <c r="F11" s="1">
        <f t="shared" si="0"/>
        <v>14029791653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78740157480314965" bottom="0.39370078740157483" header="0.19685039370078741" footer="0.19685039370078741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C24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4" width="8.875" style="5" customWidth="1"/>
    <col min="5" max="16384" width="8.875" style="5"/>
  </cols>
  <sheetData>
    <row r="1" spans="1:3" ht="21" x14ac:dyDescent="0.2">
      <c r="A1" s="8" t="s">
        <v>40</v>
      </c>
    </row>
    <row r="2" spans="1:3" ht="13.5" x14ac:dyDescent="0.15">
      <c r="A2" s="9" t="str">
        <f>有形固定資産の明細!A2</f>
        <v>自治体名：桑名市</v>
      </c>
      <c r="C2" s="7" t="s">
        <v>269</v>
      </c>
    </row>
    <row r="3" spans="1:3" ht="13.5" x14ac:dyDescent="0.15">
      <c r="A3" s="9" t="str">
        <f>有形固定資産の明細!A3</f>
        <v>会計：一般会計等</v>
      </c>
    </row>
    <row r="4" spans="1:3" ht="13.5" x14ac:dyDescent="0.15">
      <c r="C4" s="7" t="s">
        <v>176</v>
      </c>
    </row>
    <row r="5" spans="1:3" ht="22.5" customHeight="1" x14ac:dyDescent="0.15">
      <c r="A5" s="2" t="s">
        <v>34</v>
      </c>
      <c r="B5" s="2" t="s">
        <v>38</v>
      </c>
      <c r="C5" s="2" t="s">
        <v>41</v>
      </c>
    </row>
    <row r="6" spans="1:3" ht="18" customHeight="1" x14ac:dyDescent="0.15">
      <c r="A6" s="6" t="s">
        <v>42</v>
      </c>
      <c r="B6" s="1"/>
      <c r="C6" s="1"/>
    </row>
    <row r="7" spans="1:3" ht="18" customHeight="1" x14ac:dyDescent="0.15">
      <c r="A7" s="6" t="s">
        <v>204</v>
      </c>
      <c r="B7" s="1">
        <v>99266237</v>
      </c>
      <c r="C7" s="1">
        <v>0</v>
      </c>
    </row>
    <row r="8" spans="1:3" ht="18" customHeight="1" x14ac:dyDescent="0.15">
      <c r="A8" s="6" t="s">
        <v>207</v>
      </c>
      <c r="B8" s="1">
        <v>601751514</v>
      </c>
      <c r="C8" s="1">
        <v>12934927</v>
      </c>
    </row>
    <row r="9" spans="1:3" ht="18" customHeight="1" thickBot="1" x14ac:dyDescent="0.2">
      <c r="A9" s="12" t="s">
        <v>43</v>
      </c>
      <c r="B9" s="10">
        <f>SUM(B7:B8)</f>
        <v>701017751</v>
      </c>
      <c r="C9" s="10">
        <f>SUM(C7:C8)</f>
        <v>12934927</v>
      </c>
    </row>
    <row r="10" spans="1:3" ht="18" customHeight="1" thickTop="1" x14ac:dyDescent="0.15">
      <c r="A10" s="6" t="s">
        <v>44</v>
      </c>
      <c r="B10" s="1"/>
      <c r="C10" s="1"/>
    </row>
    <row r="11" spans="1:3" ht="18" customHeight="1" x14ac:dyDescent="0.15">
      <c r="A11" s="6" t="s">
        <v>208</v>
      </c>
      <c r="B11" s="1"/>
      <c r="C11" s="1"/>
    </row>
    <row r="12" spans="1:3" ht="18" customHeight="1" x14ac:dyDescent="0.15">
      <c r="A12" s="6" t="s">
        <v>209</v>
      </c>
      <c r="B12" s="1">
        <v>248758985</v>
      </c>
      <c r="C12" s="1">
        <v>20447988</v>
      </c>
    </row>
    <row r="13" spans="1:3" ht="18" customHeight="1" x14ac:dyDescent="0.15">
      <c r="A13" s="6" t="s">
        <v>210</v>
      </c>
      <c r="B13" s="1">
        <v>156311696</v>
      </c>
      <c r="C13" s="1">
        <v>12708140</v>
      </c>
    </row>
    <row r="14" spans="1:3" ht="18" customHeight="1" x14ac:dyDescent="0.15">
      <c r="A14" s="6" t="s">
        <v>211</v>
      </c>
      <c r="B14" s="1">
        <v>12916753</v>
      </c>
      <c r="C14" s="1">
        <v>1294258</v>
      </c>
    </row>
    <row r="15" spans="1:3" ht="18" customHeight="1" x14ac:dyDescent="0.15">
      <c r="A15" s="6" t="s">
        <v>212</v>
      </c>
      <c r="B15" s="1">
        <v>13970507</v>
      </c>
      <c r="C15" s="1">
        <v>1624769</v>
      </c>
    </row>
    <row r="16" spans="1:3" ht="18" customHeight="1" x14ac:dyDescent="0.15">
      <c r="A16" s="6" t="s">
        <v>213</v>
      </c>
      <c r="B16" s="1">
        <v>2350950</v>
      </c>
      <c r="C16" s="1">
        <v>295749</v>
      </c>
    </row>
    <row r="17" spans="1:3" ht="18" customHeight="1" x14ac:dyDescent="0.15">
      <c r="A17" s="6" t="s">
        <v>214</v>
      </c>
      <c r="B17" s="1"/>
      <c r="C17" s="1"/>
    </row>
    <row r="18" spans="1:3" ht="18" customHeight="1" x14ac:dyDescent="0.15">
      <c r="A18" s="6" t="s">
        <v>215</v>
      </c>
      <c r="B18" s="1">
        <v>84550348</v>
      </c>
      <c r="C18" s="1">
        <v>2925442</v>
      </c>
    </row>
    <row r="19" spans="1:3" ht="18" customHeight="1" x14ac:dyDescent="0.15">
      <c r="A19" s="6" t="s">
        <v>216</v>
      </c>
      <c r="B19" s="1">
        <v>0</v>
      </c>
      <c r="C19" s="1">
        <v>0</v>
      </c>
    </row>
    <row r="20" spans="1:3" ht="18" customHeight="1" x14ac:dyDescent="0.15">
      <c r="A20" s="6" t="s">
        <v>217</v>
      </c>
      <c r="B20" s="1">
        <v>9112425</v>
      </c>
      <c r="C20" s="1">
        <v>0</v>
      </c>
    </row>
    <row r="21" spans="1:3" ht="18" customHeight="1" x14ac:dyDescent="0.15">
      <c r="A21" s="6" t="s">
        <v>218</v>
      </c>
      <c r="B21" s="1">
        <v>95477002</v>
      </c>
      <c r="C21" s="1">
        <v>5012542</v>
      </c>
    </row>
    <row r="22" spans="1:3" ht="18" customHeight="1" x14ac:dyDescent="0.15">
      <c r="A22" s="6" t="s">
        <v>219</v>
      </c>
      <c r="B22" s="1">
        <v>135840470</v>
      </c>
      <c r="C22" s="1">
        <v>4454363</v>
      </c>
    </row>
    <row r="23" spans="1:3" ht="18" customHeight="1" thickBot="1" x14ac:dyDescent="0.2">
      <c r="A23" s="12" t="s">
        <v>43</v>
      </c>
      <c r="B23" s="10">
        <f>SUM(B12:B22)</f>
        <v>759289136</v>
      </c>
      <c r="C23" s="10">
        <f>SUM(C12:C22)</f>
        <v>48763251</v>
      </c>
    </row>
    <row r="24" spans="1:3" ht="18" customHeight="1" thickTop="1" x14ac:dyDescent="0.15">
      <c r="A24" s="4" t="s">
        <v>11</v>
      </c>
      <c r="B24" s="27">
        <f>SUM(B9,B23)</f>
        <v>1460306887</v>
      </c>
      <c r="C24" s="27">
        <f>SUM(C9,C23)</f>
        <v>61698178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C23"/>
  <sheetViews>
    <sheetView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8" t="s">
        <v>45</v>
      </c>
    </row>
    <row r="2" spans="1:3" ht="13.5" x14ac:dyDescent="0.15">
      <c r="A2" s="9" t="str">
        <f>有形固定資産の明細!A2</f>
        <v>自治体名：桑名市</v>
      </c>
      <c r="C2" s="7" t="s">
        <v>269</v>
      </c>
    </row>
    <row r="3" spans="1:3" ht="13.5" x14ac:dyDescent="0.15">
      <c r="A3" s="9" t="str">
        <f>有形固定資産の明細!A3</f>
        <v>会計：一般会計等</v>
      </c>
    </row>
    <row r="4" spans="1:3" ht="13.5" x14ac:dyDescent="0.15">
      <c r="C4" s="7" t="s">
        <v>176</v>
      </c>
    </row>
    <row r="5" spans="1:3" ht="22.5" customHeight="1" x14ac:dyDescent="0.15">
      <c r="A5" s="2" t="s">
        <v>34</v>
      </c>
      <c r="B5" s="2" t="s">
        <v>38</v>
      </c>
      <c r="C5" s="2" t="s">
        <v>41</v>
      </c>
    </row>
    <row r="6" spans="1:3" ht="18" customHeight="1" x14ac:dyDescent="0.15">
      <c r="A6" s="6" t="s">
        <v>42</v>
      </c>
      <c r="B6" s="1"/>
      <c r="C6" s="1"/>
    </row>
    <row r="7" spans="1:3" ht="18" customHeight="1" x14ac:dyDescent="0.15">
      <c r="A7" s="6" t="s">
        <v>207</v>
      </c>
      <c r="B7" s="1">
        <v>725797</v>
      </c>
      <c r="C7" s="1">
        <v>0</v>
      </c>
    </row>
    <row r="8" spans="1:3" ht="18" customHeight="1" thickBot="1" x14ac:dyDescent="0.2">
      <c r="A8" s="12" t="s">
        <v>43</v>
      </c>
      <c r="B8" s="10">
        <f>SUM(B7)</f>
        <v>725797</v>
      </c>
      <c r="C8" s="10">
        <f>SUM(C7)</f>
        <v>0</v>
      </c>
    </row>
    <row r="9" spans="1:3" ht="18" customHeight="1" thickTop="1" x14ac:dyDescent="0.15">
      <c r="A9" s="6" t="s">
        <v>44</v>
      </c>
      <c r="B9" s="1"/>
      <c r="C9" s="1"/>
    </row>
    <row r="10" spans="1:3" ht="18" customHeight="1" x14ac:dyDescent="0.15">
      <c r="A10" s="6" t="s">
        <v>208</v>
      </c>
      <c r="B10" s="1"/>
      <c r="C10" s="1"/>
    </row>
    <row r="11" spans="1:3" ht="18" customHeight="1" x14ac:dyDescent="0.15">
      <c r="A11" s="6" t="s">
        <v>209</v>
      </c>
      <c r="B11" s="1">
        <v>79714825</v>
      </c>
      <c r="C11" s="1">
        <v>0</v>
      </c>
    </row>
    <row r="12" spans="1:3" ht="18" customHeight="1" x14ac:dyDescent="0.15">
      <c r="A12" s="6" t="s">
        <v>210</v>
      </c>
      <c r="B12" s="1">
        <v>71179993</v>
      </c>
      <c r="C12" s="1">
        <v>0</v>
      </c>
    </row>
    <row r="13" spans="1:3" ht="18" customHeight="1" x14ac:dyDescent="0.15">
      <c r="A13" s="6" t="s">
        <v>211</v>
      </c>
      <c r="B13" s="1">
        <v>5852100</v>
      </c>
      <c r="C13" s="1">
        <v>0</v>
      </c>
    </row>
    <row r="14" spans="1:3" ht="18" customHeight="1" x14ac:dyDescent="0.15">
      <c r="A14" s="6" t="s">
        <v>220</v>
      </c>
      <c r="B14" s="1">
        <v>0</v>
      </c>
      <c r="C14" s="1">
        <v>0</v>
      </c>
    </row>
    <row r="15" spans="1:3" ht="18" customHeight="1" x14ac:dyDescent="0.15">
      <c r="A15" s="6" t="s">
        <v>212</v>
      </c>
      <c r="B15" s="1">
        <v>7924918</v>
      </c>
      <c r="C15" s="1">
        <v>0</v>
      </c>
    </row>
    <row r="16" spans="1:3" ht="18" customHeight="1" x14ac:dyDescent="0.15">
      <c r="A16" s="6" t="s">
        <v>213</v>
      </c>
      <c r="B16" s="1">
        <v>725690</v>
      </c>
      <c r="C16" s="1">
        <v>91292</v>
      </c>
    </row>
    <row r="17" spans="1:3" ht="18" customHeight="1" x14ac:dyDescent="0.15">
      <c r="A17" s="6" t="s">
        <v>214</v>
      </c>
      <c r="B17" s="1"/>
      <c r="C17" s="1"/>
    </row>
    <row r="18" spans="1:3" ht="18" customHeight="1" x14ac:dyDescent="0.15">
      <c r="A18" s="6" t="s">
        <v>215</v>
      </c>
      <c r="B18" s="1">
        <v>4393800</v>
      </c>
      <c r="C18" s="1">
        <v>152025</v>
      </c>
    </row>
    <row r="19" spans="1:3" ht="18" customHeight="1" x14ac:dyDescent="0.15">
      <c r="A19" s="6" t="s">
        <v>216</v>
      </c>
      <c r="B19" s="1">
        <v>45173</v>
      </c>
      <c r="C19" s="1">
        <v>4006</v>
      </c>
    </row>
    <row r="20" spans="1:3" ht="18" customHeight="1" x14ac:dyDescent="0.15">
      <c r="A20" s="6" t="s">
        <v>218</v>
      </c>
      <c r="B20" s="1">
        <v>9713470</v>
      </c>
      <c r="C20" s="1">
        <v>509957</v>
      </c>
    </row>
    <row r="21" spans="1:3" ht="18" customHeight="1" x14ac:dyDescent="0.15">
      <c r="A21" s="6" t="s">
        <v>219</v>
      </c>
      <c r="B21" s="1">
        <v>9817</v>
      </c>
      <c r="C21" s="1">
        <v>0</v>
      </c>
    </row>
    <row r="22" spans="1:3" ht="18" customHeight="1" thickBot="1" x14ac:dyDescent="0.2">
      <c r="A22" s="12" t="s">
        <v>43</v>
      </c>
      <c r="B22" s="10">
        <f>SUM(B11:B21)</f>
        <v>179559786</v>
      </c>
      <c r="C22" s="10">
        <f>SUM(C11:C21)</f>
        <v>757280</v>
      </c>
    </row>
    <row r="23" spans="1:3" ht="18" customHeight="1" thickTop="1" x14ac:dyDescent="0.15">
      <c r="A23" s="4" t="s">
        <v>11</v>
      </c>
      <c r="B23" s="27">
        <f>SUM(B8,B22)</f>
        <v>180285583</v>
      </c>
      <c r="C23" s="27">
        <f>SUM(C8,C22)</f>
        <v>757280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K19"/>
  <sheetViews>
    <sheetView workbookViewId="0"/>
  </sheetViews>
  <sheetFormatPr defaultColWidth="8.875" defaultRowHeight="11.25" x14ac:dyDescent="0.15"/>
  <cols>
    <col min="1" max="1" width="20.875" style="5" customWidth="1"/>
    <col min="2" max="2" width="14.875" style="5" customWidth="1"/>
    <col min="3" max="3" width="16.875" style="5" customWidth="1"/>
    <col min="4" max="11" width="14.875" style="5" customWidth="1"/>
    <col min="12" max="16384" width="8.875" style="5"/>
  </cols>
  <sheetData>
    <row r="1" spans="1:11" ht="21" x14ac:dyDescent="0.2">
      <c r="A1" s="8" t="s">
        <v>46</v>
      </c>
    </row>
    <row r="2" spans="1:11" ht="13.5" x14ac:dyDescent="0.15">
      <c r="A2" s="9" t="str">
        <f>有形固定資産の明細!A2</f>
        <v>自治体名：桑名市</v>
      </c>
      <c r="K2" s="7" t="s">
        <v>269</v>
      </c>
    </row>
    <row r="3" spans="1:11" ht="13.5" x14ac:dyDescent="0.15">
      <c r="A3" s="9" t="str">
        <f>有形固定資産の明細!A3</f>
        <v>会計：一般会計等</v>
      </c>
    </row>
    <row r="4" spans="1:11" ht="13.5" x14ac:dyDescent="0.15">
      <c r="K4" s="7" t="s">
        <v>176</v>
      </c>
    </row>
    <row r="5" spans="1:11" ht="22.5" customHeight="1" x14ac:dyDescent="0.15">
      <c r="A5" s="35" t="s">
        <v>27</v>
      </c>
      <c r="B5" s="37" t="s">
        <v>47</v>
      </c>
      <c r="C5" s="17"/>
      <c r="D5" s="35" t="s">
        <v>48</v>
      </c>
      <c r="E5" s="36" t="s">
        <v>49</v>
      </c>
      <c r="F5" s="35" t="s">
        <v>50</v>
      </c>
      <c r="G5" s="36" t="s">
        <v>51</v>
      </c>
      <c r="H5" s="37" t="s">
        <v>52</v>
      </c>
      <c r="I5" s="15"/>
      <c r="J5" s="16"/>
      <c r="K5" s="35" t="s">
        <v>31</v>
      </c>
    </row>
    <row r="6" spans="1:11" ht="22.5" customHeight="1" x14ac:dyDescent="0.15">
      <c r="A6" s="35"/>
      <c r="B6" s="35"/>
      <c r="C6" s="13" t="s">
        <v>53</v>
      </c>
      <c r="D6" s="35"/>
      <c r="E6" s="35"/>
      <c r="F6" s="35"/>
      <c r="G6" s="35"/>
      <c r="H6" s="35"/>
      <c r="I6" s="2" t="s">
        <v>54</v>
      </c>
      <c r="J6" s="2" t="s">
        <v>55</v>
      </c>
      <c r="K6" s="35"/>
    </row>
    <row r="7" spans="1:11" ht="18" customHeight="1" x14ac:dyDescent="0.15">
      <c r="A7" s="6" t="s">
        <v>56</v>
      </c>
      <c r="B7" s="1"/>
      <c r="C7" s="19"/>
      <c r="D7" s="1"/>
      <c r="E7" s="1"/>
      <c r="F7" s="1"/>
      <c r="G7" s="1"/>
      <c r="H7" s="1"/>
      <c r="I7" s="1"/>
      <c r="J7" s="1"/>
      <c r="K7" s="1"/>
    </row>
    <row r="8" spans="1:11" ht="18" customHeight="1" x14ac:dyDescent="0.15">
      <c r="A8" s="6" t="s">
        <v>57</v>
      </c>
      <c r="B8" s="1">
        <v>3547256070</v>
      </c>
      <c r="C8" s="19">
        <v>375651505</v>
      </c>
      <c r="D8" s="1">
        <v>1939870417</v>
      </c>
      <c r="E8" s="1"/>
      <c r="F8" s="1">
        <v>1040007864</v>
      </c>
      <c r="G8" s="1"/>
      <c r="H8" s="1"/>
      <c r="I8" s="1"/>
      <c r="J8" s="1"/>
      <c r="K8" s="1">
        <v>567377789</v>
      </c>
    </row>
    <row r="9" spans="1:11" ht="18" customHeight="1" x14ac:dyDescent="0.15">
      <c r="A9" s="6" t="s">
        <v>58</v>
      </c>
      <c r="B9" s="1">
        <v>75886132</v>
      </c>
      <c r="C9" s="19">
        <v>21665667</v>
      </c>
      <c r="D9" s="1">
        <v>34049321</v>
      </c>
      <c r="E9" s="1">
        <v>22999138</v>
      </c>
      <c r="F9" s="1">
        <v>12112665</v>
      </c>
      <c r="G9" s="1">
        <v>6725008</v>
      </c>
      <c r="H9" s="1"/>
      <c r="I9" s="1"/>
      <c r="J9" s="1"/>
      <c r="K9" s="1"/>
    </row>
    <row r="10" spans="1:11" ht="18" customHeight="1" x14ac:dyDescent="0.15">
      <c r="A10" s="6" t="s">
        <v>59</v>
      </c>
      <c r="B10" s="1">
        <v>33276497</v>
      </c>
      <c r="C10" s="19">
        <v>7530414</v>
      </c>
      <c r="D10" s="1">
        <v>33276497</v>
      </c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6" t="s">
        <v>60</v>
      </c>
      <c r="B11" s="1">
        <v>2089410235</v>
      </c>
      <c r="C11" s="19">
        <v>432478523</v>
      </c>
      <c r="D11" s="1">
        <v>1307084290</v>
      </c>
      <c r="E11" s="1"/>
      <c r="F11" s="1">
        <v>631228843</v>
      </c>
      <c r="G11" s="1"/>
      <c r="H11" s="1"/>
      <c r="I11" s="1"/>
      <c r="J11" s="1"/>
      <c r="K11" s="1">
        <v>151097102</v>
      </c>
    </row>
    <row r="12" spans="1:11" ht="18" customHeight="1" x14ac:dyDescent="0.15">
      <c r="A12" s="6" t="s">
        <v>61</v>
      </c>
      <c r="B12" s="1">
        <v>22374138526</v>
      </c>
      <c r="C12" s="19">
        <v>2672869010</v>
      </c>
      <c r="D12" s="1">
        <v>138534061</v>
      </c>
      <c r="E12" s="1">
        <v>5168592313</v>
      </c>
      <c r="F12" s="1">
        <v>10135555272</v>
      </c>
      <c r="G12" s="1">
        <v>6478546880</v>
      </c>
      <c r="H12" s="1"/>
      <c r="I12" s="1"/>
      <c r="J12" s="1"/>
      <c r="K12" s="1">
        <v>452910000</v>
      </c>
    </row>
    <row r="13" spans="1:11" ht="18" customHeight="1" x14ac:dyDescent="0.15">
      <c r="A13" s="6" t="s">
        <v>62</v>
      </c>
      <c r="B13" s="1">
        <v>13083468182</v>
      </c>
      <c r="C13" s="19">
        <v>666231689</v>
      </c>
      <c r="D13" s="1">
        <v>190605796</v>
      </c>
      <c r="E13" s="1">
        <v>12788241554</v>
      </c>
      <c r="F13" s="1">
        <v>66620832</v>
      </c>
      <c r="G13" s="1"/>
      <c r="H13" s="1"/>
      <c r="I13" s="1"/>
      <c r="J13" s="1"/>
      <c r="K13" s="1">
        <v>38000000</v>
      </c>
    </row>
    <row r="14" spans="1:11" ht="18" customHeight="1" x14ac:dyDescent="0.15">
      <c r="A14" s="6" t="s">
        <v>63</v>
      </c>
      <c r="B14" s="1"/>
      <c r="C14" s="19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15">
      <c r="A15" s="6" t="s">
        <v>64</v>
      </c>
      <c r="B15" s="1">
        <v>25806527793</v>
      </c>
      <c r="C15" s="19">
        <v>2045779490</v>
      </c>
      <c r="D15" s="1">
        <v>9037825017</v>
      </c>
      <c r="E15" s="1">
        <v>16275938596</v>
      </c>
      <c r="F15" s="1">
        <v>238628526</v>
      </c>
      <c r="G15" s="1">
        <v>254135654</v>
      </c>
      <c r="H15" s="1"/>
      <c r="I15" s="1"/>
      <c r="J15" s="1"/>
      <c r="K15" s="1"/>
    </row>
    <row r="16" spans="1:11" ht="18" customHeight="1" x14ac:dyDescent="0.15">
      <c r="A16" s="6" t="s">
        <v>65</v>
      </c>
      <c r="B16" s="1">
        <v>225400900</v>
      </c>
      <c r="C16" s="19">
        <v>80473688</v>
      </c>
      <c r="D16" s="1">
        <v>225400900</v>
      </c>
      <c r="E16" s="1"/>
      <c r="F16" s="1"/>
      <c r="G16" s="1"/>
      <c r="H16" s="1"/>
      <c r="I16" s="1"/>
      <c r="J16" s="1"/>
      <c r="K16" s="1"/>
    </row>
    <row r="17" spans="1:11" ht="18" customHeight="1" x14ac:dyDescent="0.15">
      <c r="A17" s="6" t="s">
        <v>66</v>
      </c>
      <c r="B17" s="1">
        <v>27500014</v>
      </c>
      <c r="C17" s="19">
        <v>18333332</v>
      </c>
      <c r="D17" s="1"/>
      <c r="E17" s="1"/>
      <c r="F17" s="1">
        <v>27500014</v>
      </c>
      <c r="G17" s="1"/>
      <c r="H17" s="1"/>
      <c r="I17" s="1"/>
      <c r="J17" s="1"/>
      <c r="K17" s="1"/>
    </row>
    <row r="18" spans="1:11" ht="18" customHeight="1" x14ac:dyDescent="0.15">
      <c r="A18" s="6" t="s">
        <v>62</v>
      </c>
      <c r="B18" s="1">
        <v>632221000</v>
      </c>
      <c r="C18" s="19">
        <v>44246816</v>
      </c>
      <c r="D18" s="1">
        <v>70932000</v>
      </c>
      <c r="E18" s="1">
        <v>423889000</v>
      </c>
      <c r="F18" s="1"/>
      <c r="G18" s="1">
        <v>137400000</v>
      </c>
      <c r="H18" s="1"/>
      <c r="I18" s="1"/>
      <c r="J18" s="1"/>
      <c r="K18" s="1"/>
    </row>
    <row r="19" spans="1:11" ht="18" customHeight="1" x14ac:dyDescent="0.15">
      <c r="A19" s="4" t="s">
        <v>67</v>
      </c>
      <c r="B19" s="1">
        <f>SUM(B8:B18)</f>
        <v>67895085349</v>
      </c>
      <c r="C19" s="19">
        <f t="shared" ref="C19:K19" si="0">SUM(C8:C18)</f>
        <v>6365260134</v>
      </c>
      <c r="D19" s="1">
        <f t="shared" si="0"/>
        <v>12977578299</v>
      </c>
      <c r="E19" s="1">
        <f t="shared" si="0"/>
        <v>34679660601</v>
      </c>
      <c r="F19" s="1">
        <f t="shared" si="0"/>
        <v>12151654016</v>
      </c>
      <c r="G19" s="1">
        <f t="shared" si="0"/>
        <v>6876807542</v>
      </c>
      <c r="H19" s="1">
        <f t="shared" si="0"/>
        <v>0</v>
      </c>
      <c r="I19" s="1">
        <f t="shared" si="0"/>
        <v>0</v>
      </c>
      <c r="J19" s="1">
        <f t="shared" si="0"/>
        <v>0</v>
      </c>
      <c r="K19" s="1">
        <f t="shared" si="0"/>
        <v>1209384891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78740157480314965" bottom="0.39370078740157483" header="0.19685039370078741" footer="0.19685039370078741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I6"/>
  <sheetViews>
    <sheetView zoomScaleNormal="100" workbookViewId="0"/>
  </sheetViews>
  <sheetFormatPr defaultColWidth="8.875" defaultRowHeight="11.25" x14ac:dyDescent="0.15"/>
  <cols>
    <col min="1" max="1" width="22.875" style="5" customWidth="1"/>
    <col min="2" max="9" width="12.875" style="5" customWidth="1"/>
    <col min="10" max="16384" width="8.875" style="5"/>
  </cols>
  <sheetData>
    <row r="1" spans="1:9" ht="21" x14ac:dyDescent="0.2">
      <c r="A1" s="8" t="s">
        <v>68</v>
      </c>
    </row>
    <row r="2" spans="1:9" ht="13.5" x14ac:dyDescent="0.15">
      <c r="A2" s="9" t="str">
        <f>有形固定資産の明細!A2</f>
        <v>自治体名：桑名市</v>
      </c>
      <c r="I2" s="7" t="s">
        <v>269</v>
      </c>
    </row>
    <row r="3" spans="1:9" ht="13.5" x14ac:dyDescent="0.15">
      <c r="A3" s="9" t="str">
        <f>有形固定資産の明細!A3</f>
        <v>会計：一般会計等</v>
      </c>
    </row>
    <row r="4" spans="1:9" ht="13.5" x14ac:dyDescent="0.15">
      <c r="I4" s="7" t="s">
        <v>176</v>
      </c>
    </row>
    <row r="5" spans="1:9" ht="37.5" customHeight="1" x14ac:dyDescent="0.15">
      <c r="A5" s="13" t="s">
        <v>47</v>
      </c>
      <c r="B5" s="2" t="s">
        <v>69</v>
      </c>
      <c r="C5" s="3" t="s">
        <v>70</v>
      </c>
      <c r="D5" s="3" t="s">
        <v>71</v>
      </c>
      <c r="E5" s="3" t="s">
        <v>72</v>
      </c>
      <c r="F5" s="3" t="s">
        <v>73</v>
      </c>
      <c r="G5" s="3" t="s">
        <v>74</v>
      </c>
      <c r="H5" s="2" t="s">
        <v>75</v>
      </c>
      <c r="I5" s="3" t="s">
        <v>76</v>
      </c>
    </row>
    <row r="6" spans="1:9" ht="18" customHeight="1" x14ac:dyDescent="0.15">
      <c r="A6" s="26">
        <f>SUM(B6:I6)</f>
        <v>67895085349.004204</v>
      </c>
      <c r="B6" s="1">
        <v>65590507343</v>
      </c>
      <c r="C6" s="1">
        <v>2162019903</v>
      </c>
      <c r="D6" s="1">
        <v>142558103</v>
      </c>
      <c r="E6" s="1">
        <v>0</v>
      </c>
      <c r="F6" s="1">
        <v>0</v>
      </c>
      <c r="G6" s="1">
        <v>0</v>
      </c>
      <c r="H6" s="1">
        <v>0</v>
      </c>
      <c r="I6" s="29">
        <v>4.2072374831208193E-3</v>
      </c>
    </row>
  </sheetData>
  <phoneticPr fontId="5"/>
  <pageMargins left="0.39370078740157483" right="0.39370078740157483" top="0.78740157480314965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投資及び出資金の明細!Print_Area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sinmura</dc:creator>
  <cp:lastModifiedBy>nihasi</cp:lastModifiedBy>
  <cp:lastPrinted>2023-03-15T08:17:10Z</cp:lastPrinted>
  <dcterms:created xsi:type="dcterms:W3CDTF">2021-06-07T00:36:43Z</dcterms:created>
  <dcterms:modified xsi:type="dcterms:W3CDTF">2023-03-27T06:17:33Z</dcterms:modified>
</cp:coreProperties>
</file>