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0.166\業務\000_公会計・法適化支援\04_三重県\051_桑名市\令和04年度\00_納品準備\"/>
    </mc:Choice>
  </mc:AlternateContent>
  <xr:revisionPtr revIDLastSave="0" documentId="13_ncr:1_{F265FC00-6F9E-4392-8D4B-572F8FDA6F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の明細" sheetId="15" r:id="rId1"/>
    <sheet name="有形固定資産に係る行政目的別の明細" sheetId="14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6" r:id="rId15"/>
    <sheet name="資金の明細" sheetId="13" r:id="rId16"/>
  </sheets>
  <definedNames>
    <definedName name="_xlnm.Print_Area" localSheetId="2">投資及び出資金の明細!$A$1:$K$41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F11" i="3" l="1"/>
  <c r="B11" i="3"/>
  <c r="E20" i="1" l="1"/>
  <c r="H20" i="1" s="1"/>
  <c r="E23" i="1" l="1"/>
  <c r="D22" i="11" l="1"/>
  <c r="J6" i="8" l="1"/>
  <c r="B23" i="4" l="1"/>
  <c r="J36" i="1" l="1"/>
  <c r="D8" i="11" l="1"/>
  <c r="D23" i="11" s="1"/>
  <c r="B41" i="1" l="1"/>
  <c r="J23" i="1"/>
  <c r="J20" i="1"/>
  <c r="B19" i="6"/>
  <c r="B9" i="13" l="1"/>
  <c r="G35" i="2" l="1"/>
  <c r="F33" i="2"/>
  <c r="F34" i="2"/>
  <c r="F6" i="2"/>
  <c r="C35" i="2"/>
  <c r="D35" i="2"/>
  <c r="E35" i="2"/>
  <c r="B35" i="2"/>
  <c r="E11" i="10" l="1"/>
  <c r="D11" i="10"/>
  <c r="C11" i="10"/>
  <c r="B11" i="10"/>
  <c r="F8" i="10"/>
  <c r="F10" i="10"/>
  <c r="F9" i="10"/>
  <c r="F7" i="10"/>
  <c r="C8" i="5"/>
  <c r="B8" i="5"/>
  <c r="C21" i="5"/>
  <c r="C22" i="5" s="1"/>
  <c r="B21" i="5"/>
  <c r="B22" i="5" s="1"/>
  <c r="C23" i="4"/>
  <c r="C9" i="4"/>
  <c r="C24" i="4" s="1"/>
  <c r="B24" i="4"/>
  <c r="B9" i="4"/>
  <c r="F11" i="10" l="1"/>
  <c r="A6" i="8"/>
  <c r="A6" i="7"/>
  <c r="K19" i="6"/>
  <c r="G19" i="6"/>
  <c r="F19" i="6"/>
  <c r="E19" i="6"/>
  <c r="D19" i="6"/>
  <c r="C19" i="6"/>
  <c r="E11" i="3"/>
  <c r="D11" i="3"/>
  <c r="C11" i="3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20" i="1"/>
  <c r="B15" i="1"/>
  <c r="I15" i="1"/>
  <c r="J15" i="1"/>
  <c r="E14" i="1"/>
  <c r="H14" i="1" s="1"/>
  <c r="E13" i="1"/>
  <c r="H13" i="1" s="1"/>
  <c r="E12" i="1"/>
  <c r="H12" i="1" s="1"/>
  <c r="I41" i="1"/>
  <c r="J40" i="1"/>
  <c r="E40" i="1"/>
  <c r="H40" i="1" s="1"/>
  <c r="J39" i="1"/>
  <c r="E39" i="1"/>
  <c r="H39" i="1" s="1"/>
  <c r="J38" i="1"/>
  <c r="E38" i="1"/>
  <c r="H38" i="1" s="1"/>
  <c r="J37" i="1"/>
  <c r="E37" i="1"/>
  <c r="H37" i="1" s="1"/>
  <c r="E36" i="1"/>
  <c r="H36" i="1" s="1"/>
  <c r="J35" i="1"/>
  <c r="E35" i="1"/>
  <c r="J34" i="1"/>
  <c r="E34" i="1"/>
  <c r="J33" i="1"/>
  <c r="E33" i="1"/>
  <c r="H33" i="1" s="1"/>
  <c r="J32" i="1"/>
  <c r="E32" i="1"/>
  <c r="J31" i="1"/>
  <c r="E31" i="1"/>
  <c r="J30" i="1"/>
  <c r="E30" i="1"/>
  <c r="H30" i="1" s="1"/>
  <c r="J29" i="1"/>
  <c r="E29" i="1"/>
  <c r="H29" i="1" s="1"/>
  <c r="J28" i="1"/>
  <c r="E28" i="1"/>
  <c r="H28" i="1" s="1"/>
  <c r="J27" i="1"/>
  <c r="E27" i="1"/>
  <c r="J26" i="1"/>
  <c r="E26" i="1"/>
  <c r="J25" i="1"/>
  <c r="E25" i="1"/>
  <c r="J24" i="1"/>
  <c r="E24" i="1"/>
  <c r="J22" i="1"/>
  <c r="E22" i="1"/>
  <c r="J21" i="1"/>
  <c r="E21" i="1"/>
  <c r="H21" i="1" s="1"/>
  <c r="A3" i="14"/>
  <c r="A3" i="1"/>
  <c r="A3" i="2"/>
  <c r="A3" i="3"/>
  <c r="A3" i="4"/>
  <c r="A3" i="5"/>
  <c r="A3" i="6"/>
  <c r="A3" i="7"/>
  <c r="A3" i="8"/>
  <c r="A3" i="9"/>
  <c r="A3" i="10"/>
  <c r="A3" i="11"/>
  <c r="A3" i="12"/>
  <c r="A3" i="16"/>
  <c r="A3" i="13"/>
  <c r="A2" i="14"/>
  <c r="A2" i="1"/>
  <c r="A2" i="2"/>
  <c r="A2" i="3"/>
  <c r="A2" i="4"/>
  <c r="A2" i="5"/>
  <c r="A2" i="6"/>
  <c r="A2" i="7"/>
  <c r="A2" i="8"/>
  <c r="A2" i="9"/>
  <c r="A2" i="10"/>
  <c r="A2" i="11"/>
  <c r="A2" i="12"/>
  <c r="A2" i="16"/>
  <c r="A2" i="13"/>
  <c r="F35" i="2" l="1"/>
  <c r="H32" i="1"/>
  <c r="H26" i="1"/>
  <c r="H22" i="1"/>
  <c r="H35" i="1"/>
  <c r="H34" i="1"/>
  <c r="H25" i="1"/>
  <c r="H31" i="1"/>
  <c r="J41" i="1"/>
</calcChain>
</file>

<file path=xl/sharedStrings.xml><?xml version="1.0" encoding="utf-8"?>
<sst xmlns="http://schemas.openxmlformats.org/spreadsheetml/2006/main" count="582" uniqueCount="315">
  <si>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</si>
  <si>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</si>
  <si>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</si>
  <si>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</si>
  <si>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</si>
  <si>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</si>
  <si>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</si>
  <si>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</si>
  <si>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</si>
  <si>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</si>
  <si>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</si>
  <si>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</si>
  <si>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</si>
  <si>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</si>
  <si>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</si>
  <si>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</si>
  <si>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</si>
  <si>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</si>
  <si>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</si>
  <si>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</si>
  <si>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</si>
  <si>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</si>
  <si>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</si>
  <si>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</si>
  <si>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</si>
  <si>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</si>
  <si>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</si>
  <si>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</si>
  <si>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</si>
  <si>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</si>
  <si>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</si>
  <si>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</si>
  <si>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</si>
  <si>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</si>
  <si>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</si>
  <si>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</si>
  <si>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</si>
  <si>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</si>
  <si>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</si>
  <si>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</si>
  <si>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</si>
  <si>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</si>
  <si>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</si>
  <si>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</si>
  <si>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</si>
  <si>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</si>
  <si>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</si>
  <si>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</si>
  <si>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</si>
  <si>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</si>
  <si>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</si>
  <si>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</si>
  <si>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</si>
  <si>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</si>
  <si>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</si>
  <si>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</si>
  <si>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</si>
  <si>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</si>
  <si>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</si>
  <si>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</si>
  <si>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</si>
  <si>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</si>
  <si>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</si>
  <si>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</si>
  <si>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</si>
  <si>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</si>
  <si>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</si>
  <si>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</si>
  <si>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</si>
  <si>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</si>
  <si>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</si>
  <si>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</si>
  <si>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</si>
  <si>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</si>
  <si>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</si>
  <si>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</si>
  <si>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</si>
  <si>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</si>
  <si>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</si>
  <si>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</si>
  <si>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</si>
  <si>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</si>
  <si>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</si>
  <si>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</si>
  <si>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</si>
  <si>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</si>
  <si>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</si>
  <si>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</si>
  <si>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</si>
  <si>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</si>
  <si>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</si>
  <si>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</si>
  <si>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</si>
  <si>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</si>
  <si>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</si>
  <si>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</si>
  <si>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</si>
  <si>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</si>
  <si>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</si>
  <si>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</si>
  <si>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</si>
  <si>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</si>
  <si>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</si>
  <si>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</si>
  <si>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</si>
  <si>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</si>
  <si>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</si>
  <si>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</si>
  <si>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</si>
  <si>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</si>
  <si>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</si>
  <si>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</si>
  <si>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</si>
  <si>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</si>
  <si>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</si>
  <si>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</si>
  <si>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</si>
  <si>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</si>
  <si>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</si>
  <si>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</si>
  <si>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</si>
  <si>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</si>
  <si>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</si>
  <si>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</si>
  <si>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</si>
  <si>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</si>
  <si>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</si>
  <si>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</si>
  <si>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</si>
  <si>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</si>
  <si>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</si>
  <si>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</si>
  <si>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</si>
  <si>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</si>
  <si>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</si>
  <si>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</si>
  <si>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</si>
  <si>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</si>
  <si>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</si>
  <si>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</si>
  <si>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</si>
  <si>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</si>
  <si>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</si>
  <si>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</si>
  <si>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</si>
  <si>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</si>
  <si>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</si>
  <si>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自治体名：桑名市</t>
    <rPh sb="5" eb="8">
      <t>クワナシ</t>
    </rPh>
    <phoneticPr fontId="5"/>
  </si>
  <si>
    <t>会計：一般会計等</t>
    <rPh sb="3" eb="8">
      <t>イッパンカイケイトウ</t>
    </rPh>
    <phoneticPr fontId="5"/>
  </si>
  <si>
    <t>該当なし</t>
    <rPh sb="0" eb="2">
      <t>ガイトウ</t>
    </rPh>
    <phoneticPr fontId="5"/>
  </si>
  <si>
    <t>(地独)桑名市総合医療センター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</si>
  <si>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8"/>
  </si>
  <si>
    <t>下水道事業会計</t>
    <rPh sb="0" eb="3">
      <t>ゲスイドウ</t>
    </rPh>
    <rPh sb="3" eb="5">
      <t>ジギョウ</t>
    </rPh>
    <rPh sb="5" eb="7">
      <t>カイケイ</t>
    </rPh>
    <phoneticPr fontId="8"/>
  </si>
  <si>
    <t>長島観光開発(株)</t>
    <rPh sb="0" eb="2">
      <t>ナガシマ</t>
    </rPh>
    <rPh sb="2" eb="4">
      <t>カンコウ</t>
    </rPh>
    <rPh sb="4" eb="6">
      <t>カイハツ</t>
    </rPh>
    <rPh sb="6" eb="9">
      <t>カブ</t>
    </rPh>
    <phoneticPr fontId="8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</si>
  <si>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8"/>
  </si>
  <si>
    <t>全国漁業信用基金協会（旧：三重県漁業信用基金協会）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2">
      <t>キュウ</t>
    </rPh>
    <rPh sb="13" eb="16">
      <t>ミエケン</t>
    </rPh>
    <rPh sb="16" eb="18">
      <t>ギョギョウ</t>
    </rPh>
    <rPh sb="18" eb="20">
      <t>シンヨウ</t>
    </rPh>
    <rPh sb="20" eb="22">
      <t>キキン</t>
    </rPh>
    <rPh sb="22" eb="24">
      <t>キョウカイ</t>
    </rPh>
    <phoneticPr fontId="8"/>
  </si>
  <si>
    <t>(公社)三重県私学振興会</t>
    <rPh sb="1" eb="3">
      <t>コウシャ</t>
    </rPh>
    <rPh sb="4" eb="7">
      <t>ミエケン</t>
    </rPh>
    <rPh sb="7" eb="9">
      <t>シガク</t>
    </rPh>
    <rPh sb="9" eb="11">
      <t>シンコウ</t>
    </rPh>
    <rPh sb="11" eb="12">
      <t>カイ</t>
    </rPh>
    <phoneticPr fontId="8"/>
  </si>
  <si>
    <t>(一社)三重県畜産協会</t>
    <rPh sb="1" eb="3">
      <t>イッシャ</t>
    </rPh>
    <rPh sb="4" eb="7">
      <t>ミエケン</t>
    </rPh>
    <rPh sb="7" eb="9">
      <t>チクサン</t>
    </rPh>
    <rPh sb="9" eb="11">
      <t>キョウカイ</t>
    </rPh>
    <phoneticPr fontId="8"/>
  </si>
  <si>
    <t>(公社)三重県青果物価格安定基金協会</t>
    <rPh sb="1" eb="3">
      <t>コウシャ</t>
    </rPh>
    <rPh sb="4" eb="7">
      <t>ミエケン</t>
    </rPh>
    <rPh sb="7" eb="10">
      <t>セイカブツ</t>
    </rPh>
    <rPh sb="10" eb="12">
      <t>カカク</t>
    </rPh>
    <rPh sb="12" eb="14">
      <t>アンテイ</t>
    </rPh>
    <rPh sb="14" eb="16">
      <t>キキン</t>
    </rPh>
    <rPh sb="16" eb="18">
      <t>キョウカイ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</si>
  <si>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</si>
  <si>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(株)長島ピー・エー</t>
    <rPh sb="0" eb="3">
      <t>カブ</t>
    </rPh>
    <rPh sb="3" eb="5">
      <t>ナガシマ</t>
    </rPh>
    <phoneticPr fontId="8"/>
  </si>
  <si>
    <t>北勢線施設整備(株)</t>
    <rPh sb="0" eb="3">
      <t>ホクセイセン</t>
    </rPh>
    <rPh sb="3" eb="5">
      <t>シセツ</t>
    </rPh>
    <rPh sb="5" eb="7">
      <t>セイビ</t>
    </rPh>
    <rPh sb="7" eb="10">
      <t>カブ</t>
    </rPh>
    <phoneticPr fontId="8"/>
  </si>
  <si>
    <t>(株)ラッキータウンテレビ</t>
    <rPh sb="0" eb="3">
      <t>カブ</t>
    </rPh>
    <phoneticPr fontId="8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</si>
  <si>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8"/>
  </si>
  <si>
    <t>(一財)三重県漁業操業安全協会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phoneticPr fontId="8"/>
  </si>
  <si>
    <t>(公財)三重県水産振興事業団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4">
      <t>ジギョウダン</t>
    </rPh>
    <phoneticPr fontId="8"/>
  </si>
  <si>
    <t>(公財)三重県救急医療情報センター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8"/>
  </si>
  <si>
    <t>(公財)三重県緑化推進協会</t>
    <rPh sb="1" eb="2">
      <t>コウ</t>
    </rPh>
    <rPh sb="2" eb="3">
      <t>ザイ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8"/>
  </si>
  <si>
    <t>(公財)三重県国際交流財団基本財産</t>
    <rPh sb="1" eb="2">
      <t>コウ</t>
    </rPh>
    <rPh sb="2" eb="3">
      <t>ザイ</t>
    </rPh>
    <rPh sb="4" eb="7">
      <t>ミエケン</t>
    </rPh>
    <rPh sb="7" eb="9">
      <t>コクサイ</t>
    </rPh>
    <rPh sb="9" eb="11">
      <t>コウリュウ</t>
    </rPh>
    <rPh sb="11" eb="13">
      <t>ザイダン</t>
    </rPh>
    <rPh sb="13" eb="15">
      <t>キホン</t>
    </rPh>
    <rPh sb="15" eb="17">
      <t>ザイサン</t>
    </rPh>
    <phoneticPr fontId="8"/>
  </si>
  <si>
    <t>(公財)三重県農林水産支援センター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8"/>
  </si>
  <si>
    <t>(公財)暴力追放三重県民センター基本財産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rPh sb="16" eb="18">
      <t>キホン</t>
    </rPh>
    <rPh sb="18" eb="20">
      <t>ザイサン</t>
    </rPh>
    <phoneticPr fontId="8"/>
  </si>
  <si>
    <t>(公財)三重県建設技術センター</t>
    <rPh sb="1" eb="2">
      <t>コウ</t>
    </rPh>
    <rPh sb="2" eb="3">
      <t>ザイ</t>
    </rPh>
    <rPh sb="4" eb="7">
      <t>ミエケン</t>
    </rPh>
    <rPh sb="7" eb="9">
      <t>ケンセツ</t>
    </rPh>
    <rPh sb="9" eb="11">
      <t>ギジュツ</t>
    </rPh>
    <phoneticPr fontId="8"/>
  </si>
  <si>
    <t>(一財)地域活性化センター</t>
    <rPh sb="1" eb="2">
      <t>イチ</t>
    </rPh>
    <rPh sb="2" eb="3">
      <t>ザイ</t>
    </rPh>
    <rPh sb="4" eb="6">
      <t>チイキ</t>
    </rPh>
    <rPh sb="6" eb="9">
      <t>カッセイカ</t>
    </rPh>
    <phoneticPr fontId="8"/>
  </si>
  <si>
    <t>(一財)三重県環境保全事業団</t>
    <rPh sb="1" eb="2">
      <t>イチ</t>
    </rPh>
    <rPh sb="2" eb="3">
      <t>ザイ</t>
    </rPh>
    <rPh sb="4" eb="7">
      <t>ミエケン</t>
    </rPh>
    <rPh sb="7" eb="9">
      <t>カンキョウ</t>
    </rPh>
    <rPh sb="9" eb="11">
      <t>ホゼン</t>
    </rPh>
    <rPh sb="11" eb="14">
      <t>ジギョウダン</t>
    </rPh>
    <phoneticPr fontId="8"/>
  </si>
  <si>
    <t>(単位：円)</t>
    <rPh sb="4" eb="5">
      <t>エン</t>
    </rPh>
    <phoneticPr fontId="5"/>
  </si>
  <si>
    <t>長島観光開発(株)</t>
    <rPh sb="0" eb="2">
      <t>ナガシマ</t>
    </rPh>
    <rPh sb="2" eb="4">
      <t>カンコウ</t>
    </rPh>
    <rPh sb="4" eb="6">
      <t>カイハツ</t>
    </rPh>
    <rPh sb="6" eb="9">
      <t>カブ</t>
    </rPh>
    <phoneticPr fontId="10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</si>
  <si>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0"/>
  </si>
  <si>
    <t>全国漁業信用基金協会（旧：三重県漁業信用基金協会）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2">
      <t>キュウ</t>
    </rPh>
    <rPh sb="13" eb="16">
      <t>ミエケン</t>
    </rPh>
    <rPh sb="16" eb="18">
      <t>ギョギョウ</t>
    </rPh>
    <rPh sb="18" eb="20">
      <t>シンヨウ</t>
    </rPh>
    <rPh sb="20" eb="22">
      <t>キキン</t>
    </rPh>
    <rPh sb="22" eb="24">
      <t>キョウカイ</t>
    </rPh>
    <phoneticPr fontId="10"/>
  </si>
  <si>
    <t>(公社)三重県私学振興会</t>
    <rPh sb="1" eb="3">
      <t>コウシャ</t>
    </rPh>
    <rPh sb="4" eb="7">
      <t>ミエケン</t>
    </rPh>
    <rPh sb="7" eb="9">
      <t>シガク</t>
    </rPh>
    <rPh sb="9" eb="11">
      <t>シンコウ</t>
    </rPh>
    <rPh sb="11" eb="12">
      <t>カイ</t>
    </rPh>
    <phoneticPr fontId="10"/>
  </si>
  <si>
    <t>(一社)三重県畜産協会</t>
    <rPh sb="1" eb="3">
      <t>イッシャ</t>
    </rPh>
    <rPh sb="4" eb="7">
      <t>ミエケン</t>
    </rPh>
    <rPh sb="7" eb="9">
      <t>チクサン</t>
    </rPh>
    <rPh sb="9" eb="11">
      <t>キョウカイ</t>
    </rPh>
    <phoneticPr fontId="10"/>
  </si>
  <si>
    <t>(公社)三重県青果物価格安定基金協会</t>
    <rPh sb="1" eb="3">
      <t>コウシャ</t>
    </rPh>
    <rPh sb="4" eb="7">
      <t>ミエケン</t>
    </rPh>
    <rPh sb="7" eb="10">
      <t>セイカブツ</t>
    </rPh>
    <rPh sb="10" eb="12">
      <t>カカク</t>
    </rPh>
    <rPh sb="12" eb="14">
      <t>アンテイ</t>
    </rPh>
    <rPh sb="14" eb="16">
      <t>キキン</t>
    </rPh>
    <rPh sb="16" eb="18">
      <t>キョウカイ</t>
    </rPh>
    <phoneticPr fontId="10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</si>
  <si>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0"/>
  </si>
  <si>
    <t>(株)長島ピー・エー</t>
    <rPh sb="0" eb="3">
      <t>カブ</t>
    </rPh>
    <rPh sb="3" eb="5">
      <t>ナガシマ</t>
    </rPh>
    <phoneticPr fontId="10"/>
  </si>
  <si>
    <t>北勢線施設整備(株)</t>
    <rPh sb="0" eb="3">
      <t>ホクセイセン</t>
    </rPh>
    <rPh sb="3" eb="5">
      <t>シセツ</t>
    </rPh>
    <rPh sb="5" eb="7">
      <t>セイビ</t>
    </rPh>
    <rPh sb="7" eb="10">
      <t>カブ</t>
    </rPh>
    <phoneticPr fontId="10"/>
  </si>
  <si>
    <t>(株)ラッキータウンテレビ</t>
    <rPh sb="0" eb="3">
      <t>カブ</t>
    </rPh>
    <phoneticPr fontId="10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</si>
  <si>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10"/>
  </si>
  <si>
    <t>(一財)三重県漁業操業安全協会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phoneticPr fontId="10"/>
  </si>
  <si>
    <t>(公財)三重県水産振興事業団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4">
      <t>ジギョウダン</t>
    </rPh>
    <phoneticPr fontId="10"/>
  </si>
  <si>
    <t>(公財)三重県救急医療情報センター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10"/>
  </si>
  <si>
    <t>(公財)三重県緑化推進協会</t>
    <rPh sb="1" eb="2">
      <t>コウ</t>
    </rPh>
    <rPh sb="2" eb="3">
      <t>ザイ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10"/>
  </si>
  <si>
    <t>(公財)三重県国際交流財団基本財産</t>
    <rPh sb="1" eb="2">
      <t>コウ</t>
    </rPh>
    <rPh sb="2" eb="3">
      <t>ザイ</t>
    </rPh>
    <rPh sb="4" eb="7">
      <t>ミエケン</t>
    </rPh>
    <rPh sb="7" eb="9">
      <t>コクサイ</t>
    </rPh>
    <rPh sb="9" eb="11">
      <t>コウリュウ</t>
    </rPh>
    <rPh sb="11" eb="13">
      <t>ザイダン</t>
    </rPh>
    <rPh sb="13" eb="15">
      <t>キホン</t>
    </rPh>
    <rPh sb="15" eb="17">
      <t>ザイサン</t>
    </rPh>
    <phoneticPr fontId="10"/>
  </si>
  <si>
    <t>(公財)三重県農林水産支援センター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10"/>
  </si>
  <si>
    <t>(公財)暴力追放三重県民センター基本財産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rPh sb="16" eb="18">
      <t>キホン</t>
    </rPh>
    <rPh sb="18" eb="20">
      <t>ザイサン</t>
    </rPh>
    <phoneticPr fontId="10"/>
  </si>
  <si>
    <t>(公財)三重県建設技術センター</t>
    <rPh sb="1" eb="2">
      <t>コウ</t>
    </rPh>
    <rPh sb="2" eb="3">
      <t>ザイ</t>
    </rPh>
    <rPh sb="4" eb="7">
      <t>ミエケン</t>
    </rPh>
    <rPh sb="7" eb="9">
      <t>ケンセツ</t>
    </rPh>
    <rPh sb="9" eb="11">
      <t>ギジュツ</t>
    </rPh>
    <phoneticPr fontId="10"/>
  </si>
  <si>
    <t>(一財)地域活性化センター</t>
    <rPh sb="1" eb="2">
      <t>イチ</t>
    </rPh>
    <rPh sb="2" eb="3">
      <t>ザイ</t>
    </rPh>
    <rPh sb="4" eb="6">
      <t>チイキ</t>
    </rPh>
    <rPh sb="6" eb="9">
      <t>カッセイカ</t>
    </rPh>
    <phoneticPr fontId="10"/>
  </si>
  <si>
    <t>(一財)三重県環境保全事業団</t>
    <rPh sb="1" eb="2">
      <t>イチ</t>
    </rPh>
    <rPh sb="2" eb="3">
      <t>ザイ</t>
    </rPh>
    <rPh sb="4" eb="7">
      <t>ミエケン</t>
    </rPh>
    <rPh sb="7" eb="9">
      <t>カンキョウ</t>
    </rPh>
    <rPh sb="9" eb="11">
      <t>ホゼン</t>
    </rPh>
    <rPh sb="11" eb="14">
      <t>ジギョウダン</t>
    </rPh>
    <phoneticPr fontId="10"/>
  </si>
  <si>
    <t>財政調整基金</t>
    <rPh sb="0" eb="2">
      <t>ザイセイ</t>
    </rPh>
    <rPh sb="2" eb="4">
      <t>チョウセイ</t>
    </rPh>
    <rPh sb="4" eb="6">
      <t>キキン</t>
    </rPh>
    <phoneticPr fontId="0"/>
  </si>
  <si>
    <t>減債基金</t>
    <rPh sb="0" eb="2">
      <t>ゲンサイ</t>
    </rPh>
    <rPh sb="2" eb="4">
      <t>キキン</t>
    </rPh>
    <phoneticPr fontId="5"/>
  </si>
  <si>
    <t>地域振興基金</t>
    <rPh sb="0" eb="2">
      <t>チイキ</t>
    </rPh>
    <rPh sb="2" eb="4">
      <t>シンコウ</t>
    </rPh>
    <rPh sb="4" eb="6">
      <t>キキン</t>
    </rPh>
    <phoneticPr fontId="4"/>
  </si>
  <si>
    <t>ふるさと応援基金</t>
    <rPh sb="4" eb="6">
      <t>オウエン</t>
    </rPh>
    <rPh sb="6" eb="8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</si>
  <si>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</si>
  <si>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</si>
  <si>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</si>
  <si>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</si>
  <si>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ごみ減量・再資源化基金</t>
    <rPh sb="2" eb="4">
      <t>ゲンリョウ</t>
    </rPh>
    <rPh sb="5" eb="9">
      <t>サイシゲンカ</t>
    </rPh>
    <rPh sb="9" eb="11">
      <t>キキン</t>
    </rPh>
    <phoneticPr fontId="4"/>
  </si>
  <si>
    <t>ふるさと・水と土保全基金</t>
    <rPh sb="5" eb="6">
      <t>ミズ</t>
    </rPh>
    <rPh sb="7" eb="8">
      <t>ツチ</t>
    </rPh>
    <rPh sb="8" eb="10">
      <t>ホゼン</t>
    </rPh>
    <rPh sb="10" eb="12">
      <t>キキン</t>
    </rPh>
    <phoneticPr fontId="4"/>
  </si>
  <si>
    <t>農業用施設維持管理基金</t>
    <rPh sb="0" eb="3">
      <t>ノウギョウヨウ</t>
    </rPh>
    <rPh sb="3" eb="5">
      <t>シセツ</t>
    </rPh>
    <rPh sb="5" eb="7">
      <t>イジ</t>
    </rPh>
    <rPh sb="7" eb="9">
      <t>カンリ</t>
    </rPh>
    <rPh sb="9" eb="11">
      <t>キキン</t>
    </rPh>
    <phoneticPr fontId="4"/>
  </si>
  <si>
    <t>奨学基金</t>
    <rPh sb="0" eb="2">
      <t>ショウガク</t>
    </rPh>
    <rPh sb="2" eb="4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</si>
  <si>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</si>
  <si>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国際化推進基金</t>
    <rPh sb="0" eb="3">
      <t>コクサイカ</t>
    </rPh>
    <rPh sb="3" eb="5">
      <t>スイシン</t>
    </rPh>
    <rPh sb="5" eb="7">
      <t>キキン</t>
    </rPh>
    <phoneticPr fontId="4"/>
  </si>
  <si>
    <t>長島町土地改良施設の整備及び維持管理基金</t>
    <rPh sb="0" eb="2">
      <t>ナガシマ</t>
    </rPh>
    <rPh sb="2" eb="3">
      <t>チョウ</t>
    </rPh>
    <rPh sb="3" eb="5">
      <t>トチ</t>
    </rPh>
    <rPh sb="5" eb="7">
      <t>カイリョウ</t>
    </rPh>
    <rPh sb="7" eb="9">
      <t>シセツ</t>
    </rPh>
    <rPh sb="10" eb="12">
      <t>セイビ</t>
    </rPh>
    <rPh sb="12" eb="13">
      <t>オヨ</t>
    </rPh>
    <rPh sb="14" eb="16">
      <t>イジ</t>
    </rPh>
    <rPh sb="16" eb="18">
      <t>カンリ</t>
    </rPh>
    <rPh sb="18" eb="20">
      <t>キキン</t>
    </rPh>
    <phoneticPr fontId="4"/>
  </si>
  <si>
    <t>長島町人にやさしい生きがいのある町づくり施設整備基金</t>
    <rPh sb="0" eb="2">
      <t>ナガシマ</t>
    </rPh>
    <rPh sb="2" eb="3">
      <t>チョウ</t>
    </rPh>
    <rPh sb="3" eb="4">
      <t>ヒト</t>
    </rPh>
    <rPh sb="9" eb="10">
      <t>イ</t>
    </rPh>
    <rPh sb="16" eb="17">
      <t>マチ</t>
    </rPh>
    <rPh sb="20" eb="22">
      <t>シセツ</t>
    </rPh>
    <rPh sb="22" eb="24">
      <t>セイビ</t>
    </rPh>
    <rPh sb="24" eb="26">
      <t>キキン</t>
    </rPh>
    <phoneticPr fontId="4"/>
  </si>
  <si>
    <t>病院整備基金</t>
    <rPh sb="0" eb="2">
      <t>ビョウイン</t>
    </rPh>
    <rPh sb="2" eb="4">
      <t>セイビ</t>
    </rPh>
    <rPh sb="4" eb="6">
      <t>キキン</t>
    </rPh>
    <phoneticPr fontId="4"/>
  </si>
  <si>
    <t>産業振興基金</t>
    <rPh sb="0" eb="2">
      <t>サンギョウ</t>
    </rPh>
    <rPh sb="2" eb="4">
      <t>シンコウ</t>
    </rPh>
    <rPh sb="4" eb="6">
      <t>キキン</t>
    </rPh>
    <phoneticPr fontId="4"/>
  </si>
  <si>
    <t>みえ森と緑の県民税市町交付金基金</t>
    <rPh sb="2" eb="3">
      <t>モリ</t>
    </rPh>
    <rPh sb="4" eb="5">
      <t>ミドリ</t>
    </rPh>
    <rPh sb="6" eb="9">
      <t>ケンミンゼイ</t>
    </rPh>
    <rPh sb="9" eb="10">
      <t>シ</t>
    </rPh>
    <rPh sb="10" eb="11">
      <t>マチ</t>
    </rPh>
    <rPh sb="11" eb="14">
      <t>コウフキン</t>
    </rPh>
    <rPh sb="14" eb="16">
      <t>キキン</t>
    </rPh>
    <phoneticPr fontId="4"/>
  </si>
  <si>
    <t>観光振興基金</t>
    <rPh sb="0" eb="2">
      <t>カンコウ</t>
    </rPh>
    <rPh sb="2" eb="4">
      <t>シンコウ</t>
    </rPh>
    <rPh sb="4" eb="6">
      <t>キキン</t>
    </rPh>
    <phoneticPr fontId="4"/>
  </si>
  <si>
    <t>情報システム整備基金</t>
    <rPh sb="0" eb="2">
      <t>ジョウホウ</t>
    </rPh>
    <rPh sb="6" eb="8">
      <t>セイビ</t>
    </rPh>
    <rPh sb="8" eb="10">
      <t>キキン</t>
    </rPh>
    <phoneticPr fontId="4"/>
  </si>
  <si>
    <t>まちづくり応援基金</t>
    <rPh sb="5" eb="7">
      <t>オウエン</t>
    </rPh>
    <rPh sb="7" eb="9">
      <t>キキン</t>
    </rPh>
    <phoneticPr fontId="4"/>
  </si>
  <si>
    <t>にぎわい創出基金</t>
    <rPh sb="4" eb="6">
      <t>ソウシュツ</t>
    </rPh>
    <rPh sb="6" eb="8">
      <t>キキン</t>
    </rPh>
    <phoneticPr fontId="4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</si>
  <si>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5"/>
  </si>
  <si>
    <t>新型コロナウイルス感染症緊急対策基金</t>
  </si>
  <si>
    <t>桑名駅前整備基金</t>
  </si>
  <si>
    <t>小中一貫校建設基金</t>
  </si>
  <si>
    <t>福祉資金貸付金</t>
    <rPh sb="0" eb="2">
      <t>フクシ</t>
    </rPh>
    <rPh sb="2" eb="4">
      <t>シキン</t>
    </rPh>
    <rPh sb="4" eb="6">
      <t>カシツケ</t>
    </rPh>
    <rPh sb="6" eb="7">
      <t>キン</t>
    </rPh>
    <phoneticPr fontId="0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</si>
  <si>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0"/>
  </si>
  <si>
    <t>（地独）桑名市総合医療センター
施設整備等貸付金</t>
    <rPh sb="1" eb="2">
      <t>チ</t>
    </rPh>
    <rPh sb="2" eb="3">
      <t>ドク</t>
    </rPh>
    <rPh sb="4" eb="6">
      <t>クワナ</t>
    </rPh>
    <rPh sb="6" eb="7">
      <t>シ</t>
    </rPh>
    <rPh sb="7" eb="9">
      <t>ソウゴウ</t>
    </rPh>
    <rPh sb="9" eb="11">
      <t>イリョウ</t>
    </rPh>
    <rPh sb="16" eb="18">
      <t>シセツ</t>
    </rPh>
    <rPh sb="18" eb="20">
      <t>セイビ</t>
    </rPh>
    <rPh sb="20" eb="21">
      <t>トウ</t>
    </rPh>
    <rPh sb="21" eb="23">
      <t>カシツケ</t>
    </rPh>
    <rPh sb="23" eb="24">
      <t>キン</t>
    </rPh>
    <phoneticPr fontId="0"/>
  </si>
  <si>
    <t>住宅新築資金等貸付金</t>
  </si>
  <si>
    <t>税等未収金</t>
    <rPh sb="0" eb="1">
      <t>ゼイ</t>
    </rPh>
    <rPh sb="1" eb="2">
      <t>トウ</t>
    </rPh>
    <rPh sb="2" eb="5">
      <t>ミシュウキン</t>
    </rPh>
    <phoneticPr fontId="5"/>
  </si>
  <si>
    <t>　　市民税</t>
    <rPh sb="2" eb="5">
      <t>シミンゼイ</t>
    </rPh>
    <phoneticPr fontId="5"/>
  </si>
  <si>
    <t>　　固定資産税</t>
    <rPh sb="2" eb="4">
      <t>コテイ</t>
    </rPh>
    <rPh sb="4" eb="7">
      <t>シサンゼイ</t>
    </rPh>
    <phoneticPr fontId="5"/>
  </si>
  <si>
    <t>　　軽自動車税</t>
    <rPh sb="2" eb="6">
      <t>ケイジドウシャ</t>
    </rPh>
    <rPh sb="6" eb="7">
      <t>ゼイ</t>
    </rPh>
    <phoneticPr fontId="5"/>
  </si>
  <si>
    <t>　　都市計画税</t>
    <rPh sb="2" eb="4">
      <t>トシ</t>
    </rPh>
    <rPh sb="4" eb="6">
      <t>ケイカク</t>
    </rPh>
    <rPh sb="6" eb="7">
      <t>ゼイ</t>
    </rPh>
    <phoneticPr fontId="5"/>
  </si>
  <si>
    <t>　　負担金</t>
    <rPh sb="2" eb="5">
      <t>フタンキン</t>
    </rPh>
    <phoneticPr fontId="5"/>
  </si>
  <si>
    <t>その他未収金</t>
    <rPh sb="2" eb="3">
      <t>タ</t>
    </rPh>
    <rPh sb="3" eb="6">
      <t>ミシュウキン</t>
    </rPh>
    <phoneticPr fontId="5"/>
  </si>
  <si>
    <t>　　使用料</t>
    <rPh sb="2" eb="5">
      <t>シヨウリョウ</t>
    </rPh>
    <phoneticPr fontId="5"/>
  </si>
  <si>
    <t>　　財産運用収入</t>
    <rPh sb="2" eb="4">
      <t>ザイサン</t>
    </rPh>
    <rPh sb="4" eb="6">
      <t>ウンヨウ</t>
    </rPh>
    <rPh sb="6" eb="8">
      <t>シュウニュウ</t>
    </rPh>
    <phoneticPr fontId="5"/>
  </si>
  <si>
    <t>　　貸付金元利収入</t>
    <rPh sb="2" eb="4">
      <t>カシツケ</t>
    </rPh>
    <rPh sb="4" eb="5">
      <t>キン</t>
    </rPh>
    <rPh sb="5" eb="7">
      <t>ガンリ</t>
    </rPh>
    <rPh sb="7" eb="9">
      <t>シュウニュウ</t>
    </rPh>
    <phoneticPr fontId="5"/>
  </si>
  <si>
    <t>　　雑入</t>
    <rPh sb="2" eb="4">
      <t>ザツニュウ</t>
    </rPh>
    <phoneticPr fontId="5"/>
  </si>
  <si>
    <t>　　事業収入</t>
    <rPh sb="2" eb="4">
      <t>ジギョウ</t>
    </rPh>
    <rPh sb="4" eb="6">
      <t>シュウニュウ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</si>
  <si>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</si>
  <si>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</si>
  <si>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</si>
  <si>
    <t>賞与等引当金</t>
  </si>
  <si>
    <t>市税</t>
    <rPh sb="0" eb="2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</si>
  <si>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</si>
  <si>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利子割交付税</t>
    <rPh sb="0" eb="2">
      <t>リシ</t>
    </rPh>
    <rPh sb="2" eb="3">
      <t>ワリ</t>
    </rPh>
    <rPh sb="3" eb="6">
      <t>コウフゼイ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</si>
  <si>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</si>
  <si>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</si>
  <si>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</si>
  <si>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</si>
  <si>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2">
      <t>ジドウ</t>
    </rPh>
    <rPh sb="2" eb="3">
      <t>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</si>
  <si>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</si>
  <si>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</si>
  <si>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</si>
  <si>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</si>
  <si>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</si>
  <si>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</si>
  <si>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</si>
  <si>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住宅新築資金等貸付事業特別会計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トクベツ</t>
    </rPh>
    <rPh sb="13" eb="15">
      <t>カイケイ</t>
    </rPh>
    <phoneticPr fontId="5"/>
  </si>
  <si>
    <t>税収等</t>
    <phoneticPr fontId="5"/>
  </si>
  <si>
    <t>小計</t>
    <phoneticPr fontId="5"/>
  </si>
  <si>
    <t>国県等補助金</t>
    <rPh sb="0" eb="1">
      <t>クニ</t>
    </rPh>
    <rPh sb="1" eb="2">
      <t>ケン</t>
    </rPh>
    <rPh sb="2" eb="3">
      <t>トウ</t>
    </rPh>
    <phoneticPr fontId="5"/>
  </si>
  <si>
    <t>資本的
補助金</t>
    <rPh sb="0" eb="3">
      <t>シホンテキ</t>
    </rPh>
    <rPh sb="4" eb="7">
      <t>ホジョキン</t>
    </rPh>
    <phoneticPr fontId="5"/>
  </si>
  <si>
    <t>計</t>
    <rPh sb="0" eb="1">
      <t>ケイ</t>
    </rPh>
    <phoneticPr fontId="5"/>
  </si>
  <si>
    <t>経常的
補助金</t>
    <rPh sb="0" eb="3">
      <t>ケイジョウテキ</t>
    </rPh>
    <rPh sb="4" eb="7">
      <t>ホジョキン</t>
    </rPh>
    <phoneticPr fontId="5"/>
  </si>
  <si>
    <t>小計</t>
    <rPh sb="0" eb="2">
      <t>ショウケイ</t>
    </rPh>
    <phoneticPr fontId="5"/>
  </si>
  <si>
    <t>合計</t>
    <phoneticPr fontId="5"/>
  </si>
  <si>
    <t>（地独）桑名市総合医療センター施設整備等貸付事業事業特別会計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rPh sb="15" eb="17">
      <t>シセツ</t>
    </rPh>
    <rPh sb="17" eb="19">
      <t>セイビ</t>
    </rPh>
    <rPh sb="19" eb="20">
      <t>トウ</t>
    </rPh>
    <rPh sb="20" eb="22">
      <t>カシツケ</t>
    </rPh>
    <rPh sb="22" eb="24">
      <t>ジギョウ</t>
    </rPh>
    <rPh sb="24" eb="26">
      <t>ジギョウ</t>
    </rPh>
    <rPh sb="26" eb="28">
      <t>トクベツ</t>
    </rPh>
    <rPh sb="28" eb="30">
      <t>カイケイ</t>
    </rPh>
    <phoneticPr fontId="5"/>
  </si>
  <si>
    <t>単純合計</t>
    <rPh sb="0" eb="2">
      <t>タンジュン</t>
    </rPh>
    <rPh sb="2" eb="4">
      <t>ゴウケイ</t>
    </rPh>
    <phoneticPr fontId="5"/>
  </si>
  <si>
    <t>国県等補助金</t>
    <phoneticPr fontId="5"/>
  </si>
  <si>
    <t>相殺消去</t>
    <rPh sb="0" eb="2">
      <t>ソウサイ</t>
    </rPh>
    <rPh sb="2" eb="4">
      <t>ショウキョ</t>
    </rPh>
    <phoneticPr fontId="5"/>
  </si>
  <si>
    <t>合計</t>
    <rPh sb="0" eb="2">
      <t>ゴウケイ</t>
    </rPh>
    <phoneticPr fontId="5"/>
  </si>
  <si>
    <t>法人事業税交付税</t>
    <rPh sb="0" eb="2">
      <t>ホウジン</t>
    </rPh>
    <rPh sb="2" eb="5">
      <t>ジギョウゼイ</t>
    </rPh>
    <rPh sb="5" eb="8">
      <t>コウフゼイ</t>
    </rPh>
    <phoneticPr fontId="5"/>
  </si>
  <si>
    <t>県支出金</t>
    <rPh sb="0" eb="4">
      <t>ケンシシュツキン</t>
    </rPh>
    <phoneticPr fontId="5"/>
  </si>
  <si>
    <t>国庫支出金</t>
    <rPh sb="0" eb="5">
      <t>コッコシシュツキン</t>
    </rPh>
    <phoneticPr fontId="5"/>
  </si>
  <si>
    <t>下水道事業会計繰出金</t>
  </si>
  <si>
    <t>桑名市下水道事業会計</t>
  </si>
  <si>
    <t>桑名広域清掃事業組合分担金</t>
  </si>
  <si>
    <t>桑名広域清掃事業組合</t>
  </si>
  <si>
    <t>病院事業運営費負担金</t>
  </si>
  <si>
    <t>桑名市立病院</t>
  </si>
  <si>
    <t>桑名・員弁広域連合</t>
  </si>
  <si>
    <t>桑名・員弁広域連合構成自治体分担金</t>
    <phoneticPr fontId="5"/>
  </si>
  <si>
    <t>桑名市民間社会福祉施設等施設整備費補助金</t>
    <phoneticPr fontId="5"/>
  </si>
  <si>
    <t>その他</t>
    <rPh sb="2" eb="3">
      <t>タ</t>
    </rPh>
    <phoneticPr fontId="5"/>
  </si>
  <si>
    <t>ゼロカーボン基金</t>
    <phoneticPr fontId="5"/>
  </si>
  <si>
    <t>子ども応援基金</t>
    <phoneticPr fontId="5"/>
  </si>
  <si>
    <t>保育士修学資金貸付金</t>
    <phoneticPr fontId="5"/>
  </si>
  <si>
    <t>要求払預金</t>
    <rPh sb="0" eb="2">
      <t>ヨウキュウ</t>
    </rPh>
    <rPh sb="2" eb="3">
      <t>ハラ</t>
    </rPh>
    <rPh sb="3" eb="5">
      <t>ヨキン</t>
    </rPh>
    <phoneticPr fontId="3"/>
  </si>
  <si>
    <t>歳計外現金</t>
  </si>
  <si>
    <t>該当なし</t>
    <phoneticPr fontId="5"/>
  </si>
  <si>
    <t>-</t>
    <phoneticPr fontId="5"/>
  </si>
  <si>
    <t>養老線運営支援事業費</t>
    <rPh sb="0" eb="2">
      <t>ヨウロウ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</si>
  <si>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負担金</t>
    <rPh sb="0" eb="3">
      <t>フタンキン</t>
    </rPh>
    <phoneticPr fontId="5"/>
  </si>
  <si>
    <t>補助金</t>
    <rPh sb="0" eb="3">
      <t>ホジョキン</t>
    </rPh>
    <phoneticPr fontId="5"/>
  </si>
  <si>
    <t>北勢線運営支援事業費</t>
    <rPh sb="0" eb="2">
      <t>ホクセイ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</si>
  <si>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給付金</t>
    <rPh sb="0" eb="3">
      <t>キュウフキン</t>
    </rPh>
    <phoneticPr fontId="5"/>
  </si>
  <si>
    <t>非課税世帯</t>
    <rPh sb="0" eb="5">
      <t>ヒカゼイセタイ</t>
    </rPh>
    <phoneticPr fontId="5"/>
  </si>
  <si>
    <t>住民税非課税世帯等に対する臨時特別給付金給付事業費</t>
    <rPh sb="0" eb="3">
      <t>ジュウミンゼイ</t>
    </rPh>
    <rPh sb="3" eb="6">
      <t>ヒカゼイ</t>
    </rPh>
    <rPh sb="6" eb="8">
      <t>セタイ</t>
    </rPh>
    <rPh sb="8" eb="9">
      <t>トウ</t>
    </rPh>
    <rPh sb="10" eb="11">
      <t>タイ</t>
    </rPh>
    <rPh sb="13" eb="15">
      <t>リンジ</t>
    </rPh>
    <rPh sb="15" eb="17">
      <t>トクベツ</t>
    </rPh>
    <rPh sb="17" eb="20">
      <t>キュウフキン</t>
    </rPh>
    <rPh sb="20" eb="22">
      <t>キュウフ</t>
    </rPh>
    <rPh sb="22" eb="25">
      <t>ジギョウヒ</t>
    </rPh>
    <phoneticPr fontId="5"/>
  </si>
  <si>
    <t>新型コロナウイルスワクチン接種事業費</t>
    <rPh sb="13" eb="15">
      <t>セッシュ</t>
    </rPh>
    <rPh sb="15" eb="18">
      <t>ジギョウヒ</t>
    </rPh>
    <phoneticPr fontId="5"/>
  </si>
  <si>
    <t>青木記念病院ほか</t>
    <phoneticPr fontId="5"/>
  </si>
  <si>
    <t>分担金</t>
    <rPh sb="0" eb="3">
      <t>ブンタンキン</t>
    </rPh>
    <phoneticPr fontId="5"/>
  </si>
  <si>
    <t>年度：令和4年度</t>
    <phoneticPr fontId="5"/>
  </si>
  <si>
    <t>物価高騰生活支援給付金事業</t>
    <phoneticPr fontId="5"/>
  </si>
  <si>
    <t>桑名市子育て世帯生活応援給付金</t>
    <phoneticPr fontId="5"/>
  </si>
  <si>
    <t>施設型給付費</t>
    <phoneticPr fontId="5"/>
  </si>
  <si>
    <t>認定こども園等</t>
    <rPh sb="0" eb="2">
      <t>ニンテイ</t>
    </rPh>
    <rPh sb="5" eb="6">
      <t>エン</t>
    </rPh>
    <rPh sb="6" eb="7">
      <t>トウ</t>
    </rPh>
    <phoneticPr fontId="5"/>
  </si>
  <si>
    <t>民間社会福祉施設等</t>
    <phoneticPr fontId="5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</si>
  <si>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5"/>
  </si>
  <si>
    <t>子育て世帯</t>
  </si>
  <si>
    <t>住民税均等割非課税世帯</t>
    <rPh sb="0" eb="2">
      <t>ジュウミン</t>
    </rPh>
    <rPh sb="2" eb="3">
      <t>ゼイ</t>
    </rPh>
    <rPh sb="3" eb="6">
      <t>キントウワ</t>
    </rPh>
    <rPh sb="6" eb="9">
      <t>ヒカゼイ</t>
    </rPh>
    <rPh sb="9" eb="11">
      <t>セタイ</t>
    </rPh>
    <phoneticPr fontId="5"/>
  </si>
  <si>
    <t>三岐鉄道㈱</t>
    <phoneticPr fontId="5"/>
  </si>
  <si>
    <t>養老鉄道㈱</t>
    <phoneticPr fontId="5"/>
  </si>
  <si>
    <t>その他の補助金等</t>
  </si>
  <si>
    <t>※株式会社以外の法人は資本金がないため、「資本金(Ｅ)」以外についてご記載ください。この場合、出資割合については、地方自治法施行令第140条の7の規定による割合を記載します。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</si>
</sst>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0" fontId="1" fillId="0" borderId="1" xfId="1" applyNumberFormat="1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left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36" t="s">
        <v>140</v>
      </c>
      <c r="B1" s="36"/>
      <c r="C1" s="36"/>
      <c r="D1" s="36"/>
      <c r="E1" s="36"/>
      <c r="F1" s="36"/>
      <c r="G1" s="36"/>
      <c r="H1" s="36"/>
    </row>
    <row r="2" spans="1:8" ht="13.5" x14ac:dyDescent="0.15">
      <c r="A2" s="9" t="s">
        <v>147</v>
      </c>
      <c r="B2" s="9"/>
      <c r="C2" s="9"/>
      <c r="D2" s="9"/>
      <c r="E2" s="9"/>
      <c r="F2" s="9"/>
      <c r="G2" s="9"/>
      <c r="H2" s="7" t="s">
        <v>302</v>
      </c>
    </row>
    <row r="3" spans="1:8" ht="13.5" x14ac:dyDescent="0.15">
      <c r="A3" s="9" t="s">
        <v>148</v>
      </c>
      <c r="B3" s="9"/>
      <c r="C3" s="9"/>
      <c r="D3" s="9"/>
      <c r="E3" s="9"/>
      <c r="F3" s="9"/>
      <c r="G3" s="9"/>
      <c r="H3" s="9"/>
    </row>
    <row r="4" spans="1:8" ht="13.5" x14ac:dyDescent="0.15">
      <c r="A4" s="9"/>
      <c r="B4" s="9"/>
      <c r="C4" s="9"/>
      <c r="D4" s="9"/>
      <c r="E4" s="9"/>
      <c r="F4" s="9"/>
      <c r="G4" s="9"/>
      <c r="H4" s="7" t="s">
        <v>131</v>
      </c>
    </row>
    <row r="5" spans="1:8" ht="33.75" x14ac:dyDescent="0.15">
      <c r="A5" s="20" t="s">
        <v>90</v>
      </c>
      <c r="B5" s="21" t="s">
        <v>139</v>
      </c>
      <c r="C5" s="21" t="s">
        <v>138</v>
      </c>
      <c r="D5" s="21" t="s">
        <v>137</v>
      </c>
      <c r="E5" s="21" t="s">
        <v>136</v>
      </c>
      <c r="F5" s="21" t="s">
        <v>135</v>
      </c>
      <c r="G5" s="21" t="s">
        <v>134</v>
      </c>
      <c r="H5" s="21" t="s">
        <v>133</v>
      </c>
    </row>
    <row r="6" spans="1:8" ht="18" customHeight="1" x14ac:dyDescent="0.15">
      <c r="A6" s="6" t="s">
        <v>123</v>
      </c>
      <c r="B6" s="1">
        <v>132379745421</v>
      </c>
      <c r="C6" s="1">
        <v>930556668</v>
      </c>
      <c r="D6" s="1">
        <v>215869688</v>
      </c>
      <c r="E6" s="1">
        <v>133094432401</v>
      </c>
      <c r="F6" s="1">
        <v>68292270755</v>
      </c>
      <c r="G6" s="1">
        <v>1802331368</v>
      </c>
      <c r="H6" s="1">
        <v>64802161646</v>
      </c>
    </row>
    <row r="7" spans="1:8" ht="18" customHeight="1" x14ac:dyDescent="0.15">
      <c r="A7" s="6" t="s">
        <v>117</v>
      </c>
      <c r="B7" s="1">
        <v>40207826931</v>
      </c>
      <c r="C7" s="1">
        <v>480542702</v>
      </c>
      <c r="D7" s="1">
        <v>27476328</v>
      </c>
      <c r="E7" s="1">
        <v>40660893305</v>
      </c>
      <c r="F7" s="1" t="s">
        <v>113</v>
      </c>
      <c r="G7" s="1" t="s">
        <v>113</v>
      </c>
      <c r="H7" s="1">
        <v>40660893305</v>
      </c>
    </row>
    <row r="8" spans="1:8" ht="18" customHeight="1" x14ac:dyDescent="0.15">
      <c r="A8" s="6" t="s">
        <v>122</v>
      </c>
      <c r="B8" s="1" t="s">
        <v>113</v>
      </c>
      <c r="C8" s="1" t="s">
        <v>113</v>
      </c>
      <c r="D8" s="1" t="s">
        <v>113</v>
      </c>
      <c r="E8" s="1" t="s">
        <v>113</v>
      </c>
      <c r="F8" s="1" t="s">
        <v>113</v>
      </c>
      <c r="G8" s="1" t="s">
        <v>113</v>
      </c>
      <c r="H8" s="1" t="s">
        <v>113</v>
      </c>
    </row>
    <row r="9" spans="1:8" ht="18" customHeight="1" x14ac:dyDescent="0.15">
      <c r="A9" s="6" t="s">
        <v>116</v>
      </c>
      <c r="B9" s="1">
        <v>87605333105</v>
      </c>
      <c r="C9" s="1">
        <v>337551407</v>
      </c>
      <c r="D9" s="1">
        <v>67171200</v>
      </c>
      <c r="E9" s="1">
        <v>87875713312</v>
      </c>
      <c r="F9" s="1">
        <v>64866087400</v>
      </c>
      <c r="G9" s="1">
        <v>1700015597</v>
      </c>
      <c r="H9" s="1">
        <v>23009625912</v>
      </c>
    </row>
    <row r="10" spans="1:8" ht="18" customHeight="1" x14ac:dyDescent="0.15">
      <c r="A10" s="6" t="s">
        <v>115</v>
      </c>
      <c r="B10" s="1">
        <v>4408245020</v>
      </c>
      <c r="C10" s="1">
        <v>8323559</v>
      </c>
      <c r="D10" s="1" t="s">
        <v>113</v>
      </c>
      <c r="E10" s="1">
        <v>4416568579</v>
      </c>
      <c r="F10" s="1">
        <v>3422887954</v>
      </c>
      <c r="G10" s="1">
        <v>102315771</v>
      </c>
      <c r="H10" s="1">
        <v>993680625</v>
      </c>
    </row>
    <row r="11" spans="1:8" ht="18" customHeight="1" x14ac:dyDescent="0.15">
      <c r="A11" s="6" t="s">
        <v>121</v>
      </c>
      <c r="B11" s="1">
        <v>3295405</v>
      </c>
      <c r="C11" s="1" t="s">
        <v>113</v>
      </c>
      <c r="D11" s="1" t="s">
        <v>113</v>
      </c>
      <c r="E11" s="1">
        <v>3295405</v>
      </c>
      <c r="F11" s="1">
        <v>3295401</v>
      </c>
      <c r="G11" s="1" t="s">
        <v>113</v>
      </c>
      <c r="H11" s="1">
        <v>4</v>
      </c>
    </row>
    <row r="12" spans="1:8" ht="18" customHeight="1" x14ac:dyDescent="0.15">
      <c r="A12" s="6" t="s">
        <v>120</v>
      </c>
      <c r="B12" s="1" t="s">
        <v>113</v>
      </c>
      <c r="C12" s="1" t="s">
        <v>113</v>
      </c>
      <c r="D12" s="1" t="s">
        <v>113</v>
      </c>
      <c r="E12" s="1" t="s">
        <v>113</v>
      </c>
      <c r="F12" s="1" t="s">
        <v>113</v>
      </c>
      <c r="G12" s="1" t="s">
        <v>113</v>
      </c>
      <c r="H12" s="1" t="s">
        <v>113</v>
      </c>
    </row>
    <row r="13" spans="1:8" ht="18" customHeight="1" x14ac:dyDescent="0.15">
      <c r="A13" s="6" t="s">
        <v>119</v>
      </c>
      <c r="B13" s="1" t="s">
        <v>113</v>
      </c>
      <c r="C13" s="1" t="s">
        <v>113</v>
      </c>
      <c r="D13" s="1" t="s">
        <v>113</v>
      </c>
      <c r="E13" s="1" t="s">
        <v>113</v>
      </c>
      <c r="F13" s="1" t="s">
        <v>113</v>
      </c>
      <c r="G13" s="1" t="s">
        <v>113</v>
      </c>
      <c r="H13" s="1" t="s">
        <v>113</v>
      </c>
    </row>
    <row r="14" spans="1:8" ht="18" customHeight="1" x14ac:dyDescent="0.15">
      <c r="A14" s="6" t="s">
        <v>61</v>
      </c>
      <c r="B14" s="1" t="s">
        <v>113</v>
      </c>
      <c r="C14" s="1" t="s">
        <v>113</v>
      </c>
      <c r="D14" s="1" t="s">
        <v>113</v>
      </c>
      <c r="E14" s="1" t="s">
        <v>113</v>
      </c>
      <c r="F14" s="1" t="s">
        <v>113</v>
      </c>
      <c r="G14" s="1" t="s">
        <v>113</v>
      </c>
      <c r="H14" s="1" t="s">
        <v>113</v>
      </c>
    </row>
    <row r="15" spans="1:8" ht="18" customHeight="1" x14ac:dyDescent="0.15">
      <c r="A15" s="6" t="s">
        <v>114</v>
      </c>
      <c r="B15" s="1">
        <v>155044960</v>
      </c>
      <c r="C15" s="1">
        <v>104139000</v>
      </c>
      <c r="D15" s="1">
        <v>121222160</v>
      </c>
      <c r="E15" s="1">
        <v>137961800</v>
      </c>
      <c r="F15" s="1" t="s">
        <v>113</v>
      </c>
      <c r="G15" s="1" t="s">
        <v>113</v>
      </c>
      <c r="H15" s="1">
        <v>137961800</v>
      </c>
    </row>
    <row r="16" spans="1:8" ht="18" customHeight="1" x14ac:dyDescent="0.15">
      <c r="A16" s="6" t="s">
        <v>118</v>
      </c>
      <c r="B16" s="1">
        <v>74536384559</v>
      </c>
      <c r="C16" s="1">
        <v>1383586990</v>
      </c>
      <c r="D16" s="1">
        <v>400611166</v>
      </c>
      <c r="E16" s="1">
        <v>75519360383</v>
      </c>
      <c r="F16" s="1">
        <v>38436296763</v>
      </c>
      <c r="G16" s="1">
        <v>1214419620</v>
      </c>
      <c r="H16" s="1">
        <v>37083063620</v>
      </c>
    </row>
    <row r="17" spans="1:8" ht="18" customHeight="1" x14ac:dyDescent="0.15">
      <c r="A17" s="6" t="s">
        <v>117</v>
      </c>
      <c r="B17" s="1">
        <v>13845130641</v>
      </c>
      <c r="C17" s="1">
        <v>270120752</v>
      </c>
      <c r="D17" s="1">
        <v>6</v>
      </c>
      <c r="E17" s="1">
        <v>14115251387</v>
      </c>
      <c r="F17" s="1" t="s">
        <v>113</v>
      </c>
      <c r="G17" s="1" t="s">
        <v>113</v>
      </c>
      <c r="H17" s="1">
        <v>14115251387</v>
      </c>
    </row>
    <row r="18" spans="1:8" ht="18" customHeight="1" x14ac:dyDescent="0.15">
      <c r="A18" s="6" t="s">
        <v>116</v>
      </c>
      <c r="B18" s="1">
        <v>3950231521</v>
      </c>
      <c r="C18" s="1">
        <v>5946600</v>
      </c>
      <c r="D18" s="1" t="s">
        <v>113</v>
      </c>
      <c r="E18" s="1">
        <v>3956178121</v>
      </c>
      <c r="F18" s="1">
        <v>1126852683</v>
      </c>
      <c r="G18" s="1">
        <v>78980169</v>
      </c>
      <c r="H18" s="1">
        <v>2829325438</v>
      </c>
    </row>
    <row r="19" spans="1:8" ht="18" customHeight="1" x14ac:dyDescent="0.15">
      <c r="A19" s="6" t="s">
        <v>115</v>
      </c>
      <c r="B19" s="1">
        <v>56454223097</v>
      </c>
      <c r="C19" s="1">
        <v>821902878</v>
      </c>
      <c r="D19" s="1" t="s">
        <v>113</v>
      </c>
      <c r="E19" s="1">
        <v>57276125975</v>
      </c>
      <c r="F19" s="1">
        <v>37309444080</v>
      </c>
      <c r="G19" s="1">
        <v>1135439451</v>
      </c>
      <c r="H19" s="1">
        <v>19966681895</v>
      </c>
    </row>
    <row r="20" spans="1:8" ht="18" customHeight="1" x14ac:dyDescent="0.15">
      <c r="A20" s="6" t="s">
        <v>61</v>
      </c>
      <c r="B20" s="1" t="s">
        <v>113</v>
      </c>
      <c r="C20" s="1" t="s">
        <v>113</v>
      </c>
      <c r="D20" s="1" t="s">
        <v>113</v>
      </c>
      <c r="E20" s="1" t="s">
        <v>113</v>
      </c>
      <c r="F20" s="1" t="s">
        <v>113</v>
      </c>
      <c r="G20" s="1" t="s">
        <v>113</v>
      </c>
      <c r="H20" s="1" t="s">
        <v>113</v>
      </c>
    </row>
    <row r="21" spans="1:8" ht="18" customHeight="1" x14ac:dyDescent="0.15">
      <c r="A21" s="6" t="s">
        <v>114</v>
      </c>
      <c r="B21" s="1">
        <v>286799300</v>
      </c>
      <c r="C21" s="1">
        <v>285616760</v>
      </c>
      <c r="D21" s="1">
        <v>400611160</v>
      </c>
      <c r="E21" s="1">
        <v>171804900</v>
      </c>
      <c r="F21" s="1" t="s">
        <v>113</v>
      </c>
      <c r="G21" s="1" t="s">
        <v>113</v>
      </c>
      <c r="H21" s="1">
        <v>171804900</v>
      </c>
    </row>
    <row r="22" spans="1:8" ht="18" customHeight="1" x14ac:dyDescent="0.15">
      <c r="A22" s="6" t="s">
        <v>112</v>
      </c>
      <c r="B22" s="1">
        <v>4453933996</v>
      </c>
      <c r="C22" s="1">
        <v>340568707</v>
      </c>
      <c r="D22" s="1">
        <v>86049095</v>
      </c>
      <c r="E22" s="1">
        <v>4708453608</v>
      </c>
      <c r="F22" s="1">
        <v>3164837123</v>
      </c>
      <c r="G22" s="1">
        <v>201153122</v>
      </c>
      <c r="H22" s="1">
        <v>1543616485</v>
      </c>
    </row>
    <row r="23" spans="1:8" ht="18" customHeight="1" x14ac:dyDescent="0.15">
      <c r="A23" s="6" t="s">
        <v>10</v>
      </c>
      <c r="B23" s="1">
        <v>211370063976</v>
      </c>
      <c r="C23" s="1">
        <v>2654712365</v>
      </c>
      <c r="D23" s="1">
        <v>702529949</v>
      </c>
      <c r="E23" s="1">
        <v>213322246392</v>
      </c>
      <c r="F23" s="1">
        <v>109893404641</v>
      </c>
      <c r="G23" s="1">
        <v>3217904110</v>
      </c>
      <c r="H23" s="1">
        <v>103428841751</v>
      </c>
    </row>
  </sheetData>
  <mergeCells count="1">
    <mergeCell ref="A1:H1"/>
  </mergeCells>
  <phoneticPr fontId="5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8" t="s">
        <v>76</v>
      </c>
    </row>
    <row r="2" spans="1:10" ht="13.5" x14ac:dyDescent="0.15">
      <c r="A2" s="9" t="str">
        <f>有形固定資産の明細!A2</f>
        <v>自治体名：桑名市</v>
      </c>
      <c r="J2" s="7" t="s">
        <v>302</v>
      </c>
    </row>
    <row r="3" spans="1:10" ht="13.5" x14ac:dyDescent="0.15">
      <c r="A3" s="9" t="str">
        <f>有形固定資産の明細!A3</f>
        <v>会計：一般会計等</v>
      </c>
    </row>
    <row r="4" spans="1:10" ht="13.5" x14ac:dyDescent="0.15">
      <c r="J4" s="7" t="s">
        <v>174</v>
      </c>
    </row>
    <row r="5" spans="1:10" ht="22.5" customHeight="1" x14ac:dyDescent="0.15">
      <c r="A5" s="13" t="s">
        <v>46</v>
      </c>
      <c r="B5" s="2" t="s">
        <v>77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82</v>
      </c>
      <c r="H5" s="3" t="s">
        <v>83</v>
      </c>
      <c r="I5" s="3" t="s">
        <v>84</v>
      </c>
      <c r="J5" s="2" t="s">
        <v>85</v>
      </c>
    </row>
    <row r="6" spans="1:10" ht="18" customHeight="1" x14ac:dyDescent="0.15">
      <c r="A6" s="26">
        <f>SUM(B6:J6)</f>
        <v>65547425215</v>
      </c>
      <c r="B6" s="1">
        <v>6250977156</v>
      </c>
      <c r="C6" s="1">
        <v>6316345640</v>
      </c>
      <c r="D6" s="1">
        <v>5692550316</v>
      </c>
      <c r="E6" s="1">
        <v>5328806943</v>
      </c>
      <c r="F6" s="1">
        <v>4893383044</v>
      </c>
      <c r="G6" s="1">
        <v>21963618680</v>
      </c>
      <c r="H6" s="1">
        <v>8097952234</v>
      </c>
      <c r="I6" s="1">
        <v>4362227901</v>
      </c>
      <c r="J6" s="1">
        <f>2650263301-8700000</f>
        <v>2641563301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8" t="s">
        <v>86</v>
      </c>
    </row>
    <row r="2" spans="1:2" ht="13.5" x14ac:dyDescent="0.15">
      <c r="A2" s="9" t="str">
        <f>有形固定資産の明細!A2</f>
        <v>自治体名：桑名市</v>
      </c>
      <c r="B2" s="7" t="s">
        <v>302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174</v>
      </c>
    </row>
    <row r="5" spans="1:2" ht="22.5" customHeight="1" x14ac:dyDescent="0.15">
      <c r="A5" s="18" t="s">
        <v>87</v>
      </c>
      <c r="B5" s="2" t="s">
        <v>88</v>
      </c>
    </row>
    <row r="6" spans="1:2" ht="18" customHeight="1" x14ac:dyDescent="0.15">
      <c r="A6" s="19">
        <v>0</v>
      </c>
      <c r="B6" s="4" t="s">
        <v>290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8" t="s">
        <v>89</v>
      </c>
    </row>
    <row r="2" spans="1:6" ht="13.5" x14ac:dyDescent="0.15">
      <c r="A2" s="9" t="str">
        <f>有形固定資産の明細!A2</f>
        <v>自治体名：桑名市</v>
      </c>
      <c r="F2" s="7" t="s">
        <v>302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174</v>
      </c>
    </row>
    <row r="5" spans="1:6" ht="22.5" customHeight="1" x14ac:dyDescent="0.15">
      <c r="A5" s="37" t="s">
        <v>90</v>
      </c>
      <c r="B5" s="37" t="s">
        <v>91</v>
      </c>
      <c r="C5" s="37" t="s">
        <v>92</v>
      </c>
      <c r="D5" s="37" t="s">
        <v>93</v>
      </c>
      <c r="E5" s="37"/>
      <c r="F5" s="37" t="s">
        <v>94</v>
      </c>
    </row>
    <row r="6" spans="1:6" ht="22.5" customHeight="1" x14ac:dyDescent="0.15">
      <c r="A6" s="37"/>
      <c r="B6" s="37"/>
      <c r="C6" s="37"/>
      <c r="D6" s="2" t="s">
        <v>95</v>
      </c>
      <c r="E6" s="2" t="s">
        <v>30</v>
      </c>
      <c r="F6" s="37"/>
    </row>
    <row r="7" spans="1:6" ht="18" customHeight="1" x14ac:dyDescent="0.15">
      <c r="A7" s="6" t="s">
        <v>239</v>
      </c>
      <c r="B7" s="1">
        <v>4756038880</v>
      </c>
      <c r="C7" s="1">
        <v>0</v>
      </c>
      <c r="D7" s="1">
        <v>0</v>
      </c>
      <c r="E7" s="1">
        <v>375948968</v>
      </c>
      <c r="F7" s="1">
        <f>B7+C7-D7-E7</f>
        <v>4380089912</v>
      </c>
    </row>
    <row r="8" spans="1:6" ht="18" customHeight="1" x14ac:dyDescent="0.15">
      <c r="A8" s="6" t="s">
        <v>240</v>
      </c>
      <c r="B8" s="1">
        <v>62455458</v>
      </c>
      <c r="C8" s="1">
        <v>75188686</v>
      </c>
      <c r="D8" s="1">
        <v>53022813</v>
      </c>
      <c r="E8" s="1">
        <v>9432645</v>
      </c>
      <c r="F8" s="1">
        <f>B8+C8-D8-E8</f>
        <v>75188686</v>
      </c>
    </row>
    <row r="9" spans="1:6" ht="18" customHeight="1" x14ac:dyDescent="0.15">
      <c r="A9" s="6" t="s">
        <v>241</v>
      </c>
      <c r="B9" s="1">
        <v>6890769000</v>
      </c>
      <c r="C9" s="1">
        <v>454661632</v>
      </c>
      <c r="D9" s="1">
        <v>360663632</v>
      </c>
      <c r="E9" s="1">
        <v>0</v>
      </c>
      <c r="F9" s="1">
        <f t="shared" ref="F9:F10" si="0">B9+C9-D9-E9</f>
        <v>6984767000</v>
      </c>
    </row>
    <row r="10" spans="1:6" ht="18" customHeight="1" x14ac:dyDescent="0.15">
      <c r="A10" s="6" t="s">
        <v>242</v>
      </c>
      <c r="B10" s="1">
        <v>603902853</v>
      </c>
      <c r="C10" s="1">
        <v>661370027</v>
      </c>
      <c r="D10" s="1">
        <v>603902853</v>
      </c>
      <c r="E10" s="1">
        <v>0</v>
      </c>
      <c r="F10" s="1">
        <f t="shared" si="0"/>
        <v>661370027</v>
      </c>
    </row>
    <row r="11" spans="1:6" ht="18" customHeight="1" x14ac:dyDescent="0.15">
      <c r="A11" s="4" t="s">
        <v>10</v>
      </c>
      <c r="B11" s="27">
        <f>SUM(B7:B10)</f>
        <v>12313166191</v>
      </c>
      <c r="C11" s="27">
        <f t="shared" ref="C11:F11" si="1">SUM(C7:C10)</f>
        <v>1191220345</v>
      </c>
      <c r="D11" s="27">
        <f t="shared" si="1"/>
        <v>1017589298</v>
      </c>
      <c r="E11" s="27">
        <f t="shared" si="1"/>
        <v>385381613</v>
      </c>
      <c r="F11" s="27">
        <f t="shared" si="1"/>
        <v>12101415625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"/>
  <sheetViews>
    <sheetView workbookViewId="0"/>
  </sheetViews>
  <sheetFormatPr defaultColWidth="8.875" defaultRowHeight="11.25" x14ac:dyDescent="0.15"/>
  <cols>
    <col min="1" max="1" width="25.875" style="5" customWidth="1"/>
    <col min="2" max="2" width="41.75" style="5" bestFit="1" customWidth="1"/>
    <col min="3" max="3" width="20.5" style="5" bestFit="1" customWidth="1"/>
    <col min="4" max="5" width="16.875" style="5" customWidth="1"/>
    <col min="6" max="16384" width="8.875" style="5"/>
  </cols>
  <sheetData>
    <row r="1" spans="1:5" ht="21" x14ac:dyDescent="0.2">
      <c r="A1" s="8" t="s">
        <v>96</v>
      </c>
    </row>
    <row r="2" spans="1:5" ht="13.5" x14ac:dyDescent="0.15">
      <c r="A2" s="9" t="str">
        <f>有形固定資産の明細!A2</f>
        <v>自治体名：桑名市</v>
      </c>
      <c r="E2" s="7" t="s">
        <v>302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E4" s="7" t="s">
        <v>174</v>
      </c>
    </row>
    <row r="5" spans="1:5" ht="22.5" customHeight="1" x14ac:dyDescent="0.15">
      <c r="A5" s="2" t="s">
        <v>90</v>
      </c>
      <c r="B5" s="2" t="s">
        <v>97</v>
      </c>
      <c r="C5" s="2" t="s">
        <v>98</v>
      </c>
      <c r="D5" s="2" t="s">
        <v>99</v>
      </c>
      <c r="E5" s="2" t="s">
        <v>100</v>
      </c>
    </row>
    <row r="6" spans="1:5" ht="18" customHeight="1" x14ac:dyDescent="0.15">
      <c r="A6" s="40" t="s">
        <v>101</v>
      </c>
      <c r="B6" s="6" t="s">
        <v>308</v>
      </c>
      <c r="C6" s="6"/>
      <c r="D6" s="1">
        <v>22100000</v>
      </c>
      <c r="E6" s="6" t="s">
        <v>293</v>
      </c>
    </row>
    <row r="7" spans="1:5" ht="18" customHeight="1" x14ac:dyDescent="0.15">
      <c r="A7" s="41"/>
      <c r="B7" s="6"/>
      <c r="C7" s="1"/>
      <c r="D7" s="1"/>
      <c r="E7" s="6"/>
    </row>
    <row r="8" spans="1:5" ht="18" customHeight="1" x14ac:dyDescent="0.15">
      <c r="A8" s="42"/>
      <c r="B8" s="4" t="s">
        <v>102</v>
      </c>
      <c r="C8" s="11"/>
      <c r="D8" s="1">
        <f>SUM(D6:D7)</f>
        <v>22100000</v>
      </c>
      <c r="E8" s="11"/>
    </row>
    <row r="9" spans="1:5" ht="18" customHeight="1" x14ac:dyDescent="0.15">
      <c r="A9" s="43" t="s">
        <v>313</v>
      </c>
      <c r="B9" s="27" t="s">
        <v>275</v>
      </c>
      <c r="C9" s="27" t="s">
        <v>276</v>
      </c>
      <c r="D9" s="27">
        <v>1700000000</v>
      </c>
      <c r="E9" s="27" t="s">
        <v>293</v>
      </c>
    </row>
    <row r="10" spans="1:5" ht="18" customHeight="1" x14ac:dyDescent="0.15">
      <c r="A10" s="44"/>
      <c r="B10" s="27" t="s">
        <v>305</v>
      </c>
      <c r="C10" s="27" t="s">
        <v>306</v>
      </c>
      <c r="D10" s="27">
        <v>1298338803</v>
      </c>
      <c r="E10" s="27" t="s">
        <v>296</v>
      </c>
    </row>
    <row r="11" spans="1:5" ht="18" customHeight="1" x14ac:dyDescent="0.15">
      <c r="A11" s="44"/>
      <c r="B11" s="27" t="s">
        <v>277</v>
      </c>
      <c r="C11" s="27" t="s">
        <v>278</v>
      </c>
      <c r="D11" s="27">
        <v>877205000</v>
      </c>
      <c r="E11" s="27" t="s">
        <v>301</v>
      </c>
    </row>
    <row r="12" spans="1:5" ht="18" customHeight="1" x14ac:dyDescent="0.15">
      <c r="A12" s="44"/>
      <c r="B12" s="27" t="s">
        <v>279</v>
      </c>
      <c r="C12" s="27" t="s">
        <v>280</v>
      </c>
      <c r="D12" s="27">
        <v>854640828</v>
      </c>
      <c r="E12" s="27" t="s">
        <v>293</v>
      </c>
    </row>
    <row r="13" spans="1:5" ht="18" customHeight="1" x14ac:dyDescent="0.15">
      <c r="A13" s="44"/>
      <c r="B13" s="27" t="s">
        <v>303</v>
      </c>
      <c r="C13" s="27" t="s">
        <v>310</v>
      </c>
      <c r="D13" s="27">
        <v>490650000</v>
      </c>
      <c r="E13" s="27" t="s">
        <v>296</v>
      </c>
    </row>
    <row r="14" spans="1:5" ht="18" customHeight="1" x14ac:dyDescent="0.15">
      <c r="A14" s="44"/>
      <c r="B14" s="27" t="s">
        <v>299</v>
      </c>
      <c r="C14" s="27" t="s">
        <v>300</v>
      </c>
      <c r="D14" s="27">
        <v>472287750</v>
      </c>
      <c r="E14" s="27" t="s">
        <v>294</v>
      </c>
    </row>
    <row r="15" spans="1:5" ht="18" customHeight="1" x14ac:dyDescent="0.15">
      <c r="A15" s="44"/>
      <c r="B15" s="27" t="s">
        <v>298</v>
      </c>
      <c r="C15" s="27" t="s">
        <v>297</v>
      </c>
      <c r="D15" s="27">
        <v>357600000</v>
      </c>
      <c r="E15" s="27" t="s">
        <v>296</v>
      </c>
    </row>
    <row r="16" spans="1:5" ht="18" customHeight="1" x14ac:dyDescent="0.15">
      <c r="A16" s="44"/>
      <c r="B16" s="27" t="s">
        <v>282</v>
      </c>
      <c r="C16" s="27" t="s">
        <v>281</v>
      </c>
      <c r="D16" s="27">
        <v>272773490</v>
      </c>
      <c r="E16" s="27" t="s">
        <v>293</v>
      </c>
    </row>
    <row r="17" spans="1:5" ht="18" customHeight="1" x14ac:dyDescent="0.15">
      <c r="A17" s="44"/>
      <c r="B17" s="27" t="s">
        <v>304</v>
      </c>
      <c r="C17" s="27" t="s">
        <v>309</v>
      </c>
      <c r="D17" s="27">
        <v>226020000</v>
      </c>
      <c r="E17" s="27" t="s">
        <v>296</v>
      </c>
    </row>
    <row r="18" spans="1:5" ht="18" customHeight="1" x14ac:dyDescent="0.15">
      <c r="A18" s="44"/>
      <c r="B18" s="27" t="s">
        <v>283</v>
      </c>
      <c r="C18" s="27" t="s">
        <v>307</v>
      </c>
      <c r="D18" s="27">
        <v>194891000</v>
      </c>
      <c r="E18" s="27" t="s">
        <v>294</v>
      </c>
    </row>
    <row r="19" spans="1:5" ht="18" customHeight="1" x14ac:dyDescent="0.15">
      <c r="A19" s="44"/>
      <c r="B19" s="27" t="s">
        <v>295</v>
      </c>
      <c r="C19" s="27" t="s">
        <v>311</v>
      </c>
      <c r="D19" s="27">
        <v>143472114</v>
      </c>
      <c r="E19" s="27" t="s">
        <v>294</v>
      </c>
    </row>
    <row r="20" spans="1:5" ht="18" customHeight="1" x14ac:dyDescent="0.15">
      <c r="A20" s="44"/>
      <c r="B20" s="27" t="s">
        <v>292</v>
      </c>
      <c r="C20" s="27" t="s">
        <v>312</v>
      </c>
      <c r="D20" s="27">
        <v>130866000</v>
      </c>
      <c r="E20" s="27" t="s">
        <v>293</v>
      </c>
    </row>
    <row r="21" spans="1:5" ht="18" customHeight="1" x14ac:dyDescent="0.15">
      <c r="A21" s="44"/>
      <c r="B21" s="27" t="s">
        <v>284</v>
      </c>
      <c r="C21" s="27"/>
      <c r="D21" s="27">
        <v>2100051713</v>
      </c>
      <c r="E21" s="27"/>
    </row>
    <row r="22" spans="1:5" ht="18" customHeight="1" x14ac:dyDescent="0.15">
      <c r="A22" s="45"/>
      <c r="B22" s="4" t="s">
        <v>102</v>
      </c>
      <c r="C22" s="11"/>
      <c r="D22" s="27">
        <f>SUM(D9:D21)</f>
        <v>9118796698</v>
      </c>
      <c r="E22" s="11"/>
    </row>
    <row r="23" spans="1:5" ht="18" customHeight="1" x14ac:dyDescent="0.15">
      <c r="A23" s="4" t="s">
        <v>10</v>
      </c>
      <c r="B23" s="11"/>
      <c r="C23" s="11"/>
      <c r="D23" s="27">
        <f>SUM(D8,D22)</f>
        <v>9140896698</v>
      </c>
      <c r="E23" s="11"/>
    </row>
  </sheetData>
  <mergeCells count="2">
    <mergeCell ref="A6:A8"/>
    <mergeCell ref="A9:A22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5"/>
  <sheetViews>
    <sheetView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8" t="s">
        <v>103</v>
      </c>
    </row>
    <row r="2" spans="1:5" ht="13.5" x14ac:dyDescent="0.15">
      <c r="A2" s="9" t="str">
        <f>有形固定資産の明細!A2</f>
        <v>自治体名：桑名市</v>
      </c>
      <c r="E2" s="7" t="s">
        <v>302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A4" s="9"/>
    </row>
    <row r="5" spans="1:5" ht="22.5" customHeight="1" x14ac:dyDescent="0.15">
      <c r="A5" s="2" t="s">
        <v>104</v>
      </c>
      <c r="B5" s="2" t="s">
        <v>90</v>
      </c>
      <c r="C5" s="39" t="s">
        <v>105</v>
      </c>
      <c r="D5" s="46"/>
      <c r="E5" s="2" t="s">
        <v>99</v>
      </c>
    </row>
    <row r="6" spans="1:5" ht="15" customHeight="1" x14ac:dyDescent="0.15">
      <c r="A6" s="42" t="s">
        <v>106</v>
      </c>
      <c r="B6" s="42" t="s">
        <v>107</v>
      </c>
      <c r="C6" s="30" t="s">
        <v>243</v>
      </c>
      <c r="D6" s="31"/>
      <c r="E6" s="1">
        <v>23244362254</v>
      </c>
    </row>
    <row r="7" spans="1:5" ht="15" customHeight="1" x14ac:dyDescent="0.15">
      <c r="A7" s="42"/>
      <c r="B7" s="42"/>
      <c r="C7" s="30" t="s">
        <v>244</v>
      </c>
      <c r="D7" s="31"/>
      <c r="E7" s="1">
        <v>420442001</v>
      </c>
    </row>
    <row r="8" spans="1:5" ht="15" customHeight="1" x14ac:dyDescent="0.15">
      <c r="A8" s="42"/>
      <c r="B8" s="42"/>
      <c r="C8" s="30" t="s">
        <v>245</v>
      </c>
      <c r="D8" s="31"/>
      <c r="E8" s="1">
        <v>10499000</v>
      </c>
    </row>
    <row r="9" spans="1:5" ht="15" customHeight="1" x14ac:dyDescent="0.15">
      <c r="A9" s="42"/>
      <c r="B9" s="42"/>
      <c r="C9" s="30" t="s">
        <v>246</v>
      </c>
      <c r="D9" s="31"/>
      <c r="E9" s="1">
        <v>160130000</v>
      </c>
    </row>
    <row r="10" spans="1:5" ht="15" customHeight="1" x14ac:dyDescent="0.15">
      <c r="A10" s="42"/>
      <c r="B10" s="42"/>
      <c r="C10" s="30" t="s">
        <v>247</v>
      </c>
      <c r="D10" s="31"/>
      <c r="E10" s="1">
        <v>115810000</v>
      </c>
    </row>
    <row r="11" spans="1:5" ht="15" customHeight="1" x14ac:dyDescent="0.15">
      <c r="A11" s="42"/>
      <c r="B11" s="42"/>
      <c r="C11" s="30" t="s">
        <v>272</v>
      </c>
      <c r="D11" s="31"/>
      <c r="E11" s="1">
        <v>316105000</v>
      </c>
    </row>
    <row r="12" spans="1:5" ht="15" customHeight="1" x14ac:dyDescent="0.15">
      <c r="A12" s="42"/>
      <c r="B12" s="42"/>
      <c r="C12" s="30" t="s">
        <v>248</v>
      </c>
      <c r="D12" s="31"/>
      <c r="E12" s="1">
        <v>3483552000</v>
      </c>
    </row>
    <row r="13" spans="1:5" ht="15" customHeight="1" x14ac:dyDescent="0.15">
      <c r="A13" s="42"/>
      <c r="B13" s="42"/>
      <c r="C13" s="30" t="s">
        <v>249</v>
      </c>
      <c r="D13" s="31"/>
      <c r="E13" s="1">
        <v>42550321</v>
      </c>
    </row>
    <row r="14" spans="1:5" ht="15" customHeight="1" x14ac:dyDescent="0.15">
      <c r="A14" s="42"/>
      <c r="B14" s="42"/>
      <c r="C14" s="30" t="s">
        <v>250</v>
      </c>
      <c r="D14" s="31"/>
      <c r="E14" s="1">
        <v>790846</v>
      </c>
    </row>
    <row r="15" spans="1:5" ht="15" customHeight="1" x14ac:dyDescent="0.15">
      <c r="A15" s="42"/>
      <c r="B15" s="42"/>
      <c r="C15" s="30" t="s">
        <v>252</v>
      </c>
      <c r="D15" s="31"/>
      <c r="E15" s="1">
        <v>59512000</v>
      </c>
    </row>
    <row r="16" spans="1:5" ht="15" customHeight="1" x14ac:dyDescent="0.15">
      <c r="A16" s="42"/>
      <c r="B16" s="42"/>
      <c r="C16" s="30" t="s">
        <v>251</v>
      </c>
      <c r="D16" s="31"/>
      <c r="E16" s="1">
        <v>169574000</v>
      </c>
    </row>
    <row r="17" spans="1:5" ht="15" customHeight="1" x14ac:dyDescent="0.15">
      <c r="A17" s="42"/>
      <c r="B17" s="42"/>
      <c r="C17" s="30" t="s">
        <v>253</v>
      </c>
      <c r="D17" s="31"/>
      <c r="E17" s="1">
        <v>6194443000</v>
      </c>
    </row>
    <row r="18" spans="1:5" ht="15" customHeight="1" x14ac:dyDescent="0.15">
      <c r="A18" s="42"/>
      <c r="B18" s="42"/>
      <c r="C18" s="30" t="s">
        <v>254</v>
      </c>
      <c r="D18" s="31"/>
      <c r="E18" s="1">
        <v>13623000</v>
      </c>
    </row>
    <row r="19" spans="1:5" ht="15" customHeight="1" x14ac:dyDescent="0.15">
      <c r="A19" s="42"/>
      <c r="B19" s="42"/>
      <c r="C19" s="30" t="s">
        <v>255</v>
      </c>
      <c r="D19" s="31"/>
      <c r="E19" s="1">
        <v>1463867083</v>
      </c>
    </row>
    <row r="20" spans="1:5" ht="15" customHeight="1" x14ac:dyDescent="0.15">
      <c r="A20" s="42"/>
      <c r="B20" s="42"/>
      <c r="C20" s="30" t="s">
        <v>256</v>
      </c>
      <c r="D20" s="31"/>
      <c r="E20" s="1">
        <v>491934509</v>
      </c>
    </row>
    <row r="21" spans="1:5" ht="15" customHeight="1" x14ac:dyDescent="0.15">
      <c r="A21" s="42"/>
      <c r="B21" s="42"/>
      <c r="C21" s="30" t="s">
        <v>257</v>
      </c>
      <c r="D21" s="31"/>
      <c r="E21" s="1">
        <v>127963879</v>
      </c>
    </row>
    <row r="22" spans="1:5" ht="15" customHeight="1" x14ac:dyDescent="0.15">
      <c r="A22" s="42"/>
      <c r="B22" s="42"/>
      <c r="C22" s="42" t="s">
        <v>42</v>
      </c>
      <c r="D22" s="47"/>
      <c r="E22" s="1">
        <v>36315158893</v>
      </c>
    </row>
    <row r="23" spans="1:5" ht="15" customHeight="1" x14ac:dyDescent="0.15">
      <c r="A23" s="42"/>
      <c r="B23" s="42" t="s">
        <v>108</v>
      </c>
      <c r="C23" s="48" t="s">
        <v>109</v>
      </c>
      <c r="D23" s="6" t="s">
        <v>274</v>
      </c>
      <c r="E23" s="1">
        <v>158464408</v>
      </c>
    </row>
    <row r="24" spans="1:5" ht="15" customHeight="1" x14ac:dyDescent="0.15">
      <c r="A24" s="42"/>
      <c r="B24" s="42"/>
      <c r="C24" s="42"/>
      <c r="D24" s="6" t="s">
        <v>273</v>
      </c>
      <c r="E24" s="1">
        <v>44568227</v>
      </c>
    </row>
    <row r="25" spans="1:5" ht="15" customHeight="1" x14ac:dyDescent="0.15">
      <c r="A25" s="42"/>
      <c r="B25" s="42"/>
      <c r="C25" s="42"/>
      <c r="D25" s="4" t="s">
        <v>102</v>
      </c>
      <c r="E25" s="1">
        <v>203032635</v>
      </c>
    </row>
    <row r="26" spans="1:5" ht="15" customHeight="1" x14ac:dyDescent="0.15">
      <c r="A26" s="42"/>
      <c r="B26" s="42"/>
      <c r="C26" s="48" t="s">
        <v>110</v>
      </c>
      <c r="D26" s="6" t="s">
        <v>274</v>
      </c>
      <c r="E26" s="1">
        <v>10342817737</v>
      </c>
    </row>
    <row r="27" spans="1:5" ht="15" customHeight="1" x14ac:dyDescent="0.15">
      <c r="A27" s="42"/>
      <c r="B27" s="42"/>
      <c r="C27" s="42"/>
      <c r="D27" s="6" t="s">
        <v>273</v>
      </c>
      <c r="E27" s="1">
        <v>3708411879</v>
      </c>
    </row>
    <row r="28" spans="1:5" ht="15" customHeight="1" x14ac:dyDescent="0.15">
      <c r="A28" s="42"/>
      <c r="B28" s="42"/>
      <c r="C28" s="42"/>
      <c r="D28" s="4" t="s">
        <v>102</v>
      </c>
      <c r="E28" s="1">
        <v>14051229616</v>
      </c>
    </row>
    <row r="29" spans="1:5" ht="15" customHeight="1" x14ac:dyDescent="0.15">
      <c r="A29" s="47"/>
      <c r="B29" s="47"/>
      <c r="C29" s="42" t="s">
        <v>42</v>
      </c>
      <c r="D29" s="47"/>
      <c r="E29" s="1">
        <v>14254262251</v>
      </c>
    </row>
    <row r="30" spans="1:5" ht="15" customHeight="1" x14ac:dyDescent="0.15">
      <c r="A30" s="47"/>
      <c r="B30" s="42" t="s">
        <v>10</v>
      </c>
      <c r="C30" s="47"/>
      <c r="D30" s="47"/>
      <c r="E30" s="1">
        <v>50569421144</v>
      </c>
    </row>
    <row r="31" spans="1:5" ht="15" customHeight="1" x14ac:dyDescent="0.15">
      <c r="A31" s="49" t="s">
        <v>258</v>
      </c>
      <c r="B31" s="42" t="s">
        <v>259</v>
      </c>
      <c r="C31" s="32"/>
      <c r="D31" s="33"/>
      <c r="E31" s="27"/>
    </row>
    <row r="32" spans="1:5" ht="15" customHeight="1" x14ac:dyDescent="0.15">
      <c r="A32" s="50"/>
      <c r="B32" s="42"/>
      <c r="C32" s="42" t="s">
        <v>260</v>
      </c>
      <c r="D32" s="42"/>
      <c r="E32" s="27">
        <v>0</v>
      </c>
    </row>
    <row r="33" spans="1:5" ht="15" customHeight="1" x14ac:dyDescent="0.15">
      <c r="A33" s="50"/>
      <c r="B33" s="52" t="s">
        <v>261</v>
      </c>
      <c r="C33" s="48" t="s">
        <v>262</v>
      </c>
      <c r="D33" s="27"/>
      <c r="E33" s="27">
        <v>0</v>
      </c>
    </row>
    <row r="34" spans="1:5" ht="15" customHeight="1" x14ac:dyDescent="0.15">
      <c r="A34" s="50"/>
      <c r="B34" s="53"/>
      <c r="C34" s="42"/>
      <c r="D34" s="4" t="s">
        <v>263</v>
      </c>
      <c r="E34" s="27">
        <v>0</v>
      </c>
    </row>
    <row r="35" spans="1:5" ht="15" customHeight="1" x14ac:dyDescent="0.15">
      <c r="A35" s="50"/>
      <c r="B35" s="53"/>
      <c r="C35" s="48" t="s">
        <v>264</v>
      </c>
      <c r="D35" s="27"/>
      <c r="E35" s="27">
        <v>0</v>
      </c>
    </row>
    <row r="36" spans="1:5" ht="15" customHeight="1" x14ac:dyDescent="0.15">
      <c r="A36" s="50"/>
      <c r="B36" s="53"/>
      <c r="C36" s="42"/>
      <c r="D36" s="4" t="s">
        <v>263</v>
      </c>
      <c r="E36" s="27">
        <v>0</v>
      </c>
    </row>
    <row r="37" spans="1:5" ht="15" customHeight="1" x14ac:dyDescent="0.15">
      <c r="A37" s="50"/>
      <c r="B37" s="54"/>
      <c r="C37" s="55" t="s">
        <v>265</v>
      </c>
      <c r="D37" s="56"/>
      <c r="E37" s="27">
        <v>0</v>
      </c>
    </row>
    <row r="38" spans="1:5" ht="15" customHeight="1" x14ac:dyDescent="0.15">
      <c r="A38" s="51"/>
      <c r="B38" s="55" t="s">
        <v>266</v>
      </c>
      <c r="C38" s="57"/>
      <c r="D38" s="56"/>
      <c r="E38" s="27">
        <v>0</v>
      </c>
    </row>
    <row r="39" spans="1:5" ht="15" customHeight="1" x14ac:dyDescent="0.15">
      <c r="A39" s="49" t="s">
        <v>267</v>
      </c>
      <c r="B39" s="42" t="s">
        <v>259</v>
      </c>
      <c r="C39" s="32"/>
      <c r="D39" s="33"/>
      <c r="E39" s="27"/>
    </row>
    <row r="40" spans="1:5" ht="15" customHeight="1" x14ac:dyDescent="0.15">
      <c r="A40" s="50"/>
      <c r="B40" s="42"/>
      <c r="C40" s="42" t="s">
        <v>260</v>
      </c>
      <c r="D40" s="42"/>
      <c r="E40" s="27">
        <v>0</v>
      </c>
    </row>
    <row r="41" spans="1:5" ht="15" customHeight="1" x14ac:dyDescent="0.15">
      <c r="A41" s="50"/>
      <c r="B41" s="52" t="s">
        <v>261</v>
      </c>
      <c r="C41" s="48" t="s">
        <v>262</v>
      </c>
      <c r="D41" s="27"/>
      <c r="E41" s="27">
        <v>0</v>
      </c>
    </row>
    <row r="42" spans="1:5" ht="15" customHeight="1" x14ac:dyDescent="0.15">
      <c r="A42" s="50"/>
      <c r="B42" s="53"/>
      <c r="C42" s="42"/>
      <c r="D42" s="4" t="s">
        <v>263</v>
      </c>
      <c r="E42" s="27">
        <v>0</v>
      </c>
    </row>
    <row r="43" spans="1:5" ht="15" customHeight="1" x14ac:dyDescent="0.15">
      <c r="A43" s="50"/>
      <c r="B43" s="53"/>
      <c r="C43" s="48" t="s">
        <v>264</v>
      </c>
      <c r="D43" s="27"/>
      <c r="E43" s="27">
        <v>0</v>
      </c>
    </row>
    <row r="44" spans="1:5" ht="15" customHeight="1" x14ac:dyDescent="0.15">
      <c r="A44" s="50"/>
      <c r="B44" s="53"/>
      <c r="C44" s="42"/>
      <c r="D44" s="4" t="s">
        <v>263</v>
      </c>
      <c r="E44" s="27">
        <v>0</v>
      </c>
    </row>
    <row r="45" spans="1:5" ht="15" customHeight="1" x14ac:dyDescent="0.15">
      <c r="A45" s="50"/>
      <c r="B45" s="54"/>
      <c r="C45" s="55" t="s">
        <v>265</v>
      </c>
      <c r="D45" s="56"/>
      <c r="E45" s="27">
        <v>0</v>
      </c>
    </row>
    <row r="46" spans="1:5" ht="15" customHeight="1" x14ac:dyDescent="0.15">
      <c r="A46" s="51"/>
      <c r="B46" s="55" t="s">
        <v>266</v>
      </c>
      <c r="C46" s="57"/>
      <c r="D46" s="56"/>
      <c r="E46" s="27">
        <v>0</v>
      </c>
    </row>
    <row r="47" spans="1:5" ht="15" customHeight="1" x14ac:dyDescent="0.15">
      <c r="A47" s="52" t="s">
        <v>268</v>
      </c>
      <c r="B47" s="42" t="s">
        <v>259</v>
      </c>
      <c r="C47" s="47"/>
      <c r="D47" s="58"/>
      <c r="E47" s="27">
        <v>36315158893</v>
      </c>
    </row>
    <row r="48" spans="1:5" ht="15" customHeight="1" x14ac:dyDescent="0.15">
      <c r="A48" s="53"/>
      <c r="B48" s="42" t="s">
        <v>269</v>
      </c>
      <c r="C48" s="47"/>
      <c r="D48" s="58"/>
      <c r="E48" s="27">
        <v>14254262251</v>
      </c>
    </row>
    <row r="49" spans="1:5" ht="15" customHeight="1" x14ac:dyDescent="0.15">
      <c r="A49" s="54"/>
      <c r="B49" s="42" t="s">
        <v>10</v>
      </c>
      <c r="C49" s="47"/>
      <c r="D49" s="58"/>
      <c r="E49" s="27">
        <v>50569421144</v>
      </c>
    </row>
    <row r="50" spans="1:5" ht="15" customHeight="1" x14ac:dyDescent="0.15">
      <c r="A50" s="52" t="s">
        <v>270</v>
      </c>
      <c r="B50" s="42" t="s">
        <v>259</v>
      </c>
      <c r="C50" s="47"/>
      <c r="D50" s="58"/>
      <c r="E50" s="27">
        <v>70991879</v>
      </c>
    </row>
    <row r="51" spans="1:5" ht="15" customHeight="1" x14ac:dyDescent="0.15">
      <c r="A51" s="53"/>
      <c r="B51" s="42" t="s">
        <v>269</v>
      </c>
      <c r="C51" s="47"/>
      <c r="D51" s="58"/>
      <c r="E51" s="27">
        <v>0</v>
      </c>
    </row>
    <row r="52" spans="1:5" ht="15" customHeight="1" x14ac:dyDescent="0.15">
      <c r="A52" s="54"/>
      <c r="B52" s="42" t="s">
        <v>10</v>
      </c>
      <c r="C52" s="47"/>
      <c r="D52" s="58"/>
      <c r="E52" s="27">
        <v>70991879</v>
      </c>
    </row>
    <row r="53" spans="1:5" ht="15" customHeight="1" x14ac:dyDescent="0.15">
      <c r="A53" s="42" t="s">
        <v>271</v>
      </c>
      <c r="B53" s="42" t="s">
        <v>259</v>
      </c>
      <c r="C53" s="47"/>
      <c r="D53" s="58"/>
      <c r="E53" s="27">
        <v>36244167014</v>
      </c>
    </row>
    <row r="54" spans="1:5" ht="15" customHeight="1" x14ac:dyDescent="0.15">
      <c r="A54" s="42"/>
      <c r="B54" s="42" t="s">
        <v>269</v>
      </c>
      <c r="C54" s="47"/>
      <c r="D54" s="58"/>
      <c r="E54" s="27">
        <v>14254262251</v>
      </c>
    </row>
    <row r="55" spans="1:5" ht="15" customHeight="1" x14ac:dyDescent="0.15">
      <c r="A55" s="42"/>
      <c r="B55" s="42" t="s">
        <v>10</v>
      </c>
      <c r="C55" s="47"/>
      <c r="D55" s="58"/>
      <c r="E55" s="27">
        <v>50498429265</v>
      </c>
    </row>
  </sheetData>
  <mergeCells count="37">
    <mergeCell ref="A53:A55"/>
    <mergeCell ref="B53:D53"/>
    <mergeCell ref="B54:D54"/>
    <mergeCell ref="B55:D55"/>
    <mergeCell ref="A47:A49"/>
    <mergeCell ref="B47:D47"/>
    <mergeCell ref="B48:D48"/>
    <mergeCell ref="B49:D49"/>
    <mergeCell ref="A50:A52"/>
    <mergeCell ref="B50:D50"/>
    <mergeCell ref="B51:D51"/>
    <mergeCell ref="B52:D52"/>
    <mergeCell ref="A39:A46"/>
    <mergeCell ref="B39:B40"/>
    <mergeCell ref="C40:D40"/>
    <mergeCell ref="B41:B45"/>
    <mergeCell ref="C41:C42"/>
    <mergeCell ref="C43:C44"/>
    <mergeCell ref="C45:D45"/>
    <mergeCell ref="B46:D46"/>
    <mergeCell ref="A31:A38"/>
    <mergeCell ref="B31:B32"/>
    <mergeCell ref="C32:D32"/>
    <mergeCell ref="B33:B37"/>
    <mergeCell ref="C33:C34"/>
    <mergeCell ref="C35:C36"/>
    <mergeCell ref="C37:D37"/>
    <mergeCell ref="B38:D38"/>
    <mergeCell ref="C5:D5"/>
    <mergeCell ref="C22:D22"/>
    <mergeCell ref="A6:A30"/>
    <mergeCell ref="B6:B22"/>
    <mergeCell ref="B23:B29"/>
    <mergeCell ref="C23:C25"/>
    <mergeCell ref="C26:C28"/>
    <mergeCell ref="C29:D29"/>
    <mergeCell ref="B30:D30"/>
  </mergeCells>
  <phoneticPr fontId="5"/>
  <pageMargins left="0.39370078740157483" right="0.39370078740157483" top="0.78740157480314965" bottom="0.39370078740157483" header="0.19685039370078741" footer="0.19685039370078741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9147-8D3E-4834-8791-66D07ED5C390}">
  <sheetPr>
    <pageSetUpPr fitToPage="1"/>
  </sheetPr>
  <dimension ref="A1:F12"/>
  <sheetViews>
    <sheetView workbookViewId="0">
      <selection sqref="A1:F1"/>
    </sheetView>
  </sheetViews>
  <sheetFormatPr defaultColWidth="8.875" defaultRowHeight="20.25" customHeight="1" x14ac:dyDescent="0.15"/>
  <cols>
    <col min="1" max="1" width="23.375" style="9" customWidth="1"/>
    <col min="2" max="6" width="20.875" style="9" customWidth="1"/>
    <col min="7" max="16384" width="8.875" style="9"/>
  </cols>
  <sheetData>
    <row r="1" spans="1:6" ht="20.25" customHeight="1" x14ac:dyDescent="0.15">
      <c r="A1" s="36" t="s">
        <v>146</v>
      </c>
      <c r="B1" s="36"/>
      <c r="C1" s="36"/>
      <c r="D1" s="36"/>
      <c r="E1" s="36"/>
      <c r="F1" s="36"/>
    </row>
    <row r="2" spans="1:6" ht="13.15" customHeight="1" x14ac:dyDescent="0.15">
      <c r="A2" s="25" t="str">
        <f>有形固定資産の明細!A2</f>
        <v>自治体名：桑名市</v>
      </c>
      <c r="B2" s="25"/>
      <c r="C2" s="25"/>
      <c r="D2" s="25"/>
      <c r="E2" s="25"/>
      <c r="F2" s="24" t="s">
        <v>302</v>
      </c>
    </row>
    <row r="3" spans="1:6" ht="13.15" customHeight="1" x14ac:dyDescent="0.15">
      <c r="A3" s="25" t="str">
        <f>有形固定資産の明細!A3</f>
        <v>会計：一般会計等</v>
      </c>
      <c r="B3" s="25"/>
      <c r="C3" s="25"/>
      <c r="D3" s="25"/>
      <c r="E3" s="25"/>
      <c r="F3" s="24"/>
    </row>
    <row r="4" spans="1:6" ht="13.15" customHeight="1" x14ac:dyDescent="0.15">
      <c r="A4" s="25"/>
      <c r="B4" s="25"/>
      <c r="C4" s="25"/>
      <c r="D4" s="25"/>
      <c r="E4" s="25"/>
      <c r="F4" s="24" t="s">
        <v>131</v>
      </c>
    </row>
    <row r="5" spans="1:6" ht="18" customHeight="1" x14ac:dyDescent="0.15">
      <c r="A5" s="59" t="s">
        <v>90</v>
      </c>
      <c r="B5" s="61" t="s">
        <v>99</v>
      </c>
      <c r="C5" s="61" t="s">
        <v>145</v>
      </c>
      <c r="D5" s="61"/>
      <c r="E5" s="61"/>
      <c r="F5" s="61"/>
    </row>
    <row r="6" spans="1:6" ht="18" customHeight="1" x14ac:dyDescent="0.15">
      <c r="A6" s="59"/>
      <c r="B6" s="61"/>
      <c r="C6" s="61" t="s">
        <v>108</v>
      </c>
      <c r="D6" s="61" t="s">
        <v>144</v>
      </c>
      <c r="E6" s="61" t="s">
        <v>107</v>
      </c>
      <c r="F6" s="61" t="s">
        <v>30</v>
      </c>
    </row>
    <row r="7" spans="1:6" ht="18" customHeight="1" thickBot="1" x14ac:dyDescent="0.2">
      <c r="A7" s="60"/>
      <c r="B7" s="62"/>
      <c r="C7" s="62"/>
      <c r="D7" s="62"/>
      <c r="E7" s="62"/>
      <c r="F7" s="62"/>
    </row>
    <row r="8" spans="1:6" ht="18" customHeight="1" thickTop="1" x14ac:dyDescent="0.15">
      <c r="A8" s="26" t="s">
        <v>143</v>
      </c>
      <c r="B8" s="22">
        <v>47573626772</v>
      </c>
      <c r="C8" s="22">
        <v>14051229616.48357</v>
      </c>
      <c r="D8" s="22">
        <v>2512168781.2652407</v>
      </c>
      <c r="E8" s="22">
        <v>26936314124.25119</v>
      </c>
      <c r="F8" s="22">
        <v>4073914250</v>
      </c>
    </row>
    <row r="9" spans="1:6" ht="18" customHeight="1" x14ac:dyDescent="0.15">
      <c r="A9" s="26" t="s">
        <v>142</v>
      </c>
      <c r="B9" s="22">
        <v>2577653291</v>
      </c>
      <c r="C9" s="22">
        <v>192613634.5164308</v>
      </c>
      <c r="D9" s="22">
        <v>1142831218.7347593</v>
      </c>
      <c r="E9" s="22">
        <v>966606022.74880981</v>
      </c>
      <c r="F9" s="22">
        <v>275602415</v>
      </c>
    </row>
    <row r="10" spans="1:6" ht="18" customHeight="1" x14ac:dyDescent="0.15">
      <c r="A10" s="26" t="s">
        <v>141</v>
      </c>
      <c r="B10" s="22">
        <v>7660010733</v>
      </c>
      <c r="C10" s="22">
        <v>10419000</v>
      </c>
      <c r="D10" s="22">
        <v>380000000</v>
      </c>
      <c r="E10" s="22">
        <v>7269591733</v>
      </c>
      <c r="F10" s="22">
        <v>0</v>
      </c>
    </row>
    <row r="11" spans="1:6" ht="18" customHeight="1" x14ac:dyDescent="0.15">
      <c r="A11" s="26" t="s">
        <v>30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ht="18" customHeight="1" x14ac:dyDescent="0.15">
      <c r="A12" s="23" t="s">
        <v>10</v>
      </c>
      <c r="B12" s="22">
        <v>57811290796</v>
      </c>
      <c r="C12" s="22">
        <v>14254262251</v>
      </c>
      <c r="D12" s="22">
        <v>4035000000</v>
      </c>
      <c r="E12" s="22">
        <v>35172511880</v>
      </c>
      <c r="F12" s="22">
        <v>4349516665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5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workbookViewId="0"/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8" t="s">
        <v>111</v>
      </c>
    </row>
    <row r="2" spans="1:2" ht="13.5" x14ac:dyDescent="0.15">
      <c r="A2" s="9" t="str">
        <f>有形固定資産の明細!A2</f>
        <v>自治体名：桑名市</v>
      </c>
      <c r="B2" s="7" t="s">
        <v>302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174</v>
      </c>
    </row>
    <row r="5" spans="1:2" ht="22.5" customHeight="1" x14ac:dyDescent="0.15">
      <c r="A5" s="2" t="s">
        <v>26</v>
      </c>
      <c r="B5" s="2" t="s">
        <v>94</v>
      </c>
    </row>
    <row r="6" spans="1:2" ht="18" customHeight="1" x14ac:dyDescent="0.15">
      <c r="A6" s="6" t="s">
        <v>289</v>
      </c>
      <c r="B6" s="1">
        <v>172521338</v>
      </c>
    </row>
    <row r="7" spans="1:2" ht="18" customHeight="1" x14ac:dyDescent="0.15">
      <c r="A7" s="6" t="s">
        <v>288</v>
      </c>
      <c r="B7" s="1">
        <v>3838310940</v>
      </c>
    </row>
    <row r="8" spans="1:2" ht="18" customHeight="1" x14ac:dyDescent="0.15">
      <c r="A8" s="6"/>
      <c r="B8" s="1"/>
    </row>
    <row r="9" spans="1:2" ht="18" customHeight="1" x14ac:dyDescent="0.15">
      <c r="A9" s="4" t="s">
        <v>10</v>
      </c>
      <c r="B9" s="27">
        <f>SUM(B6:B8)</f>
        <v>4010832278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36" t="s">
        <v>132</v>
      </c>
      <c r="B1" s="36"/>
      <c r="C1" s="36"/>
      <c r="D1" s="36"/>
      <c r="E1" s="36"/>
      <c r="F1" s="36"/>
      <c r="G1" s="36"/>
      <c r="H1" s="36"/>
      <c r="I1" s="36"/>
    </row>
    <row r="2" spans="1:9" ht="13.5" x14ac:dyDescent="0.15">
      <c r="A2" s="9" t="str">
        <f>有形固定資産の明細!A2</f>
        <v>自治体名：桑名市</v>
      </c>
      <c r="B2" s="9"/>
      <c r="C2" s="9"/>
      <c r="D2" s="9"/>
      <c r="E2" s="9"/>
      <c r="F2" s="9"/>
      <c r="G2" s="9"/>
      <c r="H2" s="9"/>
      <c r="I2" s="7" t="s">
        <v>302</v>
      </c>
    </row>
    <row r="3" spans="1:9" ht="13.5" x14ac:dyDescent="0.15">
      <c r="A3" s="9" t="str">
        <f>有形固定資産の明細!A3</f>
        <v>会計：一般会計等</v>
      </c>
      <c r="B3" s="9"/>
      <c r="C3" s="9"/>
      <c r="D3" s="9"/>
      <c r="E3" s="9"/>
      <c r="F3" s="9"/>
      <c r="G3" s="9"/>
      <c r="H3" s="9"/>
      <c r="I3" s="9"/>
    </row>
    <row r="4" spans="1:9" ht="13.5" x14ac:dyDescent="0.15">
      <c r="A4" s="9"/>
      <c r="B4" s="9"/>
      <c r="C4" s="9"/>
      <c r="D4" s="9"/>
      <c r="E4" s="9"/>
      <c r="F4" s="9"/>
      <c r="G4" s="9"/>
      <c r="H4" s="9"/>
      <c r="I4" s="7" t="s">
        <v>131</v>
      </c>
    </row>
    <row r="5" spans="1:9" ht="22.5" x14ac:dyDescent="0.15">
      <c r="A5" s="20" t="s">
        <v>90</v>
      </c>
      <c r="B5" s="21" t="s">
        <v>130</v>
      </c>
      <c r="C5" s="20" t="s">
        <v>129</v>
      </c>
      <c r="D5" s="20" t="s">
        <v>128</v>
      </c>
      <c r="E5" s="20" t="s">
        <v>127</v>
      </c>
      <c r="F5" s="20" t="s">
        <v>126</v>
      </c>
      <c r="G5" s="20" t="s">
        <v>125</v>
      </c>
      <c r="H5" s="20" t="s">
        <v>124</v>
      </c>
      <c r="I5" s="20" t="s">
        <v>10</v>
      </c>
    </row>
    <row r="6" spans="1:9" ht="18" customHeight="1" x14ac:dyDescent="0.15">
      <c r="A6" s="6" t="s">
        <v>123</v>
      </c>
      <c r="B6" s="1">
        <v>15236067559</v>
      </c>
      <c r="C6" s="1">
        <v>32708652957</v>
      </c>
      <c r="D6" s="1">
        <v>3455970704</v>
      </c>
      <c r="E6" s="1">
        <v>2582498768</v>
      </c>
      <c r="F6" s="1">
        <v>1648292674</v>
      </c>
      <c r="G6" s="1">
        <v>2536102560</v>
      </c>
      <c r="H6" s="1">
        <v>6634576424</v>
      </c>
      <c r="I6" s="1">
        <v>64802161646</v>
      </c>
    </row>
    <row r="7" spans="1:9" ht="18" customHeight="1" x14ac:dyDescent="0.15">
      <c r="A7" s="6" t="s">
        <v>117</v>
      </c>
      <c r="B7" s="1">
        <v>13164160268</v>
      </c>
      <c r="C7" s="1">
        <v>20018117754</v>
      </c>
      <c r="D7" s="1">
        <v>1608922993</v>
      </c>
      <c r="E7" s="1">
        <v>1353471072</v>
      </c>
      <c r="F7" s="1">
        <v>1247791841</v>
      </c>
      <c r="G7" s="1">
        <v>734418631</v>
      </c>
      <c r="H7" s="1">
        <v>2534010746</v>
      </c>
      <c r="I7" s="1">
        <v>40660893305</v>
      </c>
    </row>
    <row r="8" spans="1:9" ht="18" customHeight="1" x14ac:dyDescent="0.15">
      <c r="A8" s="6" t="s">
        <v>122</v>
      </c>
      <c r="B8" s="1" t="s">
        <v>113</v>
      </c>
      <c r="C8" s="1" t="s">
        <v>113</v>
      </c>
      <c r="D8" s="1" t="s">
        <v>113</v>
      </c>
      <c r="E8" s="1" t="s">
        <v>113</v>
      </c>
      <c r="F8" s="1" t="s">
        <v>113</v>
      </c>
      <c r="G8" s="1" t="s">
        <v>113</v>
      </c>
      <c r="H8" s="1" t="s">
        <v>113</v>
      </c>
      <c r="I8" s="1" t="s">
        <v>113</v>
      </c>
    </row>
    <row r="9" spans="1:9" ht="18" customHeight="1" x14ac:dyDescent="0.15">
      <c r="A9" s="6" t="s">
        <v>116</v>
      </c>
      <c r="B9" s="1">
        <v>1608738222</v>
      </c>
      <c r="C9" s="1">
        <v>12452734252</v>
      </c>
      <c r="D9" s="1">
        <v>1815649495</v>
      </c>
      <c r="E9" s="1">
        <v>1192580882</v>
      </c>
      <c r="F9" s="1">
        <v>367903720</v>
      </c>
      <c r="G9" s="1">
        <v>1566276322</v>
      </c>
      <c r="H9" s="1">
        <v>4005743019</v>
      </c>
      <c r="I9" s="1">
        <v>23009625912</v>
      </c>
    </row>
    <row r="10" spans="1:9" ht="18" customHeight="1" x14ac:dyDescent="0.15">
      <c r="A10" s="6" t="s">
        <v>115</v>
      </c>
      <c r="B10" s="1">
        <v>459484069</v>
      </c>
      <c r="C10" s="1">
        <v>207237551</v>
      </c>
      <c r="D10" s="1">
        <v>31398216</v>
      </c>
      <c r="E10" s="1">
        <v>33505414</v>
      </c>
      <c r="F10" s="1">
        <v>29264113</v>
      </c>
      <c r="G10" s="1">
        <v>167468605</v>
      </c>
      <c r="H10" s="1">
        <v>65322657</v>
      </c>
      <c r="I10" s="1">
        <v>993680625</v>
      </c>
    </row>
    <row r="11" spans="1:9" ht="18" customHeight="1" x14ac:dyDescent="0.15">
      <c r="A11" s="6" t="s">
        <v>121</v>
      </c>
      <c r="B11" s="1" t="s">
        <v>113</v>
      </c>
      <c r="C11" s="1" t="s">
        <v>113</v>
      </c>
      <c r="D11" s="1" t="s">
        <v>113</v>
      </c>
      <c r="E11" s="1" t="s">
        <v>113</v>
      </c>
      <c r="F11" s="1" t="s">
        <v>113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6" t="s">
        <v>120</v>
      </c>
      <c r="B12" s="1" t="s">
        <v>113</v>
      </c>
      <c r="C12" s="1" t="s">
        <v>113</v>
      </c>
      <c r="D12" s="1" t="s">
        <v>113</v>
      </c>
      <c r="E12" s="1" t="s">
        <v>113</v>
      </c>
      <c r="F12" s="1" t="s">
        <v>113</v>
      </c>
      <c r="G12" s="1" t="s">
        <v>113</v>
      </c>
      <c r="H12" s="1" t="s">
        <v>113</v>
      </c>
      <c r="I12" s="1" t="s">
        <v>113</v>
      </c>
    </row>
    <row r="13" spans="1:9" ht="18" customHeight="1" x14ac:dyDescent="0.15">
      <c r="A13" s="6" t="s">
        <v>119</v>
      </c>
      <c r="B13" s="1" t="s">
        <v>113</v>
      </c>
      <c r="C13" s="1" t="s">
        <v>113</v>
      </c>
      <c r="D13" s="1" t="s">
        <v>113</v>
      </c>
      <c r="E13" s="1" t="s">
        <v>113</v>
      </c>
      <c r="F13" s="1" t="s">
        <v>113</v>
      </c>
      <c r="G13" s="1" t="s">
        <v>113</v>
      </c>
      <c r="H13" s="1" t="s">
        <v>113</v>
      </c>
      <c r="I13" s="1" t="s">
        <v>113</v>
      </c>
    </row>
    <row r="14" spans="1:9" ht="18" customHeight="1" x14ac:dyDescent="0.15">
      <c r="A14" s="6" t="s">
        <v>61</v>
      </c>
      <c r="B14" s="1" t="s">
        <v>113</v>
      </c>
      <c r="C14" s="1" t="s">
        <v>113</v>
      </c>
      <c r="D14" s="1" t="s">
        <v>113</v>
      </c>
      <c r="E14" s="1" t="s">
        <v>113</v>
      </c>
      <c r="F14" s="1" t="s">
        <v>113</v>
      </c>
      <c r="G14" s="1" t="s">
        <v>113</v>
      </c>
      <c r="H14" s="1" t="s">
        <v>113</v>
      </c>
      <c r="I14" s="1" t="s">
        <v>113</v>
      </c>
    </row>
    <row r="15" spans="1:9" ht="18" customHeight="1" x14ac:dyDescent="0.15">
      <c r="A15" s="6" t="s">
        <v>114</v>
      </c>
      <c r="B15" s="1">
        <v>3685000</v>
      </c>
      <c r="C15" s="1">
        <v>30563400</v>
      </c>
      <c r="D15" s="1" t="s">
        <v>113</v>
      </c>
      <c r="E15" s="1">
        <v>2941400</v>
      </c>
      <c r="F15" s="1">
        <v>3333000</v>
      </c>
      <c r="G15" s="1">
        <v>67939000</v>
      </c>
      <c r="H15" s="1">
        <v>29500000</v>
      </c>
      <c r="I15" s="1">
        <v>137961800</v>
      </c>
    </row>
    <row r="16" spans="1:9" ht="18" customHeight="1" x14ac:dyDescent="0.15">
      <c r="A16" s="6" t="s">
        <v>118</v>
      </c>
      <c r="B16" s="1">
        <v>34463833019</v>
      </c>
      <c r="C16" s="1">
        <v>39425961</v>
      </c>
      <c r="D16" s="1">
        <v>567893307</v>
      </c>
      <c r="E16" s="1" t="s">
        <v>113</v>
      </c>
      <c r="F16" s="1">
        <v>146268957</v>
      </c>
      <c r="G16" s="1">
        <v>1864719043</v>
      </c>
      <c r="H16" s="1">
        <v>923333</v>
      </c>
      <c r="I16" s="1">
        <v>37083063620</v>
      </c>
    </row>
    <row r="17" spans="1:9" ht="18" customHeight="1" x14ac:dyDescent="0.15">
      <c r="A17" s="6" t="s">
        <v>117</v>
      </c>
      <c r="B17" s="1">
        <v>13132420214</v>
      </c>
      <c r="C17" s="1" t="s">
        <v>113</v>
      </c>
      <c r="D17" s="1">
        <v>561806645</v>
      </c>
      <c r="E17" s="1" t="s">
        <v>113</v>
      </c>
      <c r="F17" s="1">
        <v>2920819</v>
      </c>
      <c r="G17" s="1">
        <v>418103709</v>
      </c>
      <c r="H17" s="1" t="s">
        <v>113</v>
      </c>
      <c r="I17" s="1">
        <v>14115251387</v>
      </c>
    </row>
    <row r="18" spans="1:9" ht="18" customHeight="1" x14ac:dyDescent="0.15">
      <c r="A18" s="6" t="s">
        <v>116</v>
      </c>
      <c r="B18" s="1">
        <v>2618548386</v>
      </c>
      <c r="C18" s="1">
        <v>5477657</v>
      </c>
      <c r="D18" s="1" t="s">
        <v>113</v>
      </c>
      <c r="E18" s="1" t="s">
        <v>113</v>
      </c>
      <c r="F18" s="1" t="s">
        <v>113</v>
      </c>
      <c r="G18" s="1">
        <v>205299395</v>
      </c>
      <c r="H18" s="1" t="s">
        <v>113</v>
      </c>
      <c r="I18" s="1">
        <v>2829325438</v>
      </c>
    </row>
    <row r="19" spans="1:9" ht="18" customHeight="1" x14ac:dyDescent="0.15">
      <c r="A19" s="6" t="s">
        <v>115</v>
      </c>
      <c r="B19" s="1">
        <v>18546819119</v>
      </c>
      <c r="C19" s="1">
        <v>28188704</v>
      </c>
      <c r="D19" s="1">
        <v>6086662</v>
      </c>
      <c r="E19" s="1" t="s">
        <v>113</v>
      </c>
      <c r="F19" s="1">
        <v>143348138</v>
      </c>
      <c r="G19" s="1">
        <v>1241315939</v>
      </c>
      <c r="H19" s="1">
        <v>923333</v>
      </c>
      <c r="I19" s="1">
        <v>19966681895</v>
      </c>
    </row>
    <row r="20" spans="1:9" ht="18" customHeight="1" x14ac:dyDescent="0.15">
      <c r="A20" s="6" t="s">
        <v>61</v>
      </c>
      <c r="B20" s="1" t="s">
        <v>113</v>
      </c>
      <c r="C20" s="1" t="s">
        <v>113</v>
      </c>
      <c r="D20" s="1" t="s">
        <v>113</v>
      </c>
      <c r="E20" s="1" t="s">
        <v>113</v>
      </c>
      <c r="F20" s="1" t="s">
        <v>113</v>
      </c>
      <c r="G20" s="1" t="s">
        <v>113</v>
      </c>
      <c r="H20" s="1" t="s">
        <v>113</v>
      </c>
      <c r="I20" s="1" t="s">
        <v>113</v>
      </c>
    </row>
    <row r="21" spans="1:9" ht="18" customHeight="1" x14ac:dyDescent="0.15">
      <c r="A21" s="6" t="s">
        <v>114</v>
      </c>
      <c r="B21" s="1">
        <v>166045300</v>
      </c>
      <c r="C21" s="1">
        <v>5759600</v>
      </c>
      <c r="D21" s="1" t="s">
        <v>113</v>
      </c>
      <c r="E21" s="1" t="s">
        <v>113</v>
      </c>
      <c r="F21" s="1" t="s">
        <v>113</v>
      </c>
      <c r="G21" s="1" t="s">
        <v>113</v>
      </c>
      <c r="H21" s="1" t="s">
        <v>113</v>
      </c>
      <c r="I21" s="1">
        <v>171804900</v>
      </c>
    </row>
    <row r="22" spans="1:9" ht="18" customHeight="1" x14ac:dyDescent="0.15">
      <c r="A22" s="6" t="s">
        <v>112</v>
      </c>
      <c r="B22" s="1">
        <v>115795234</v>
      </c>
      <c r="C22" s="1">
        <v>564357261</v>
      </c>
      <c r="D22" s="1">
        <v>30061986</v>
      </c>
      <c r="E22" s="1">
        <v>539022</v>
      </c>
      <c r="F22" s="1">
        <v>6729182</v>
      </c>
      <c r="G22" s="1">
        <v>686843006</v>
      </c>
      <c r="H22" s="1">
        <v>139290794</v>
      </c>
      <c r="I22" s="1">
        <v>1543616485</v>
      </c>
    </row>
    <row r="23" spans="1:9" ht="18" customHeight="1" x14ac:dyDescent="0.15">
      <c r="A23" s="6" t="s">
        <v>10</v>
      </c>
      <c r="B23" s="1">
        <v>49815695812</v>
      </c>
      <c r="C23" s="1">
        <v>33312436179</v>
      </c>
      <c r="D23" s="1">
        <v>4053925997</v>
      </c>
      <c r="E23" s="1">
        <v>2583037790</v>
      </c>
      <c r="F23" s="1">
        <v>1801290813</v>
      </c>
      <c r="G23" s="1">
        <v>5087664609</v>
      </c>
      <c r="H23" s="1">
        <v>6774790551</v>
      </c>
      <c r="I23" s="1">
        <v>103428841751</v>
      </c>
    </row>
  </sheetData>
  <mergeCells count="1">
    <mergeCell ref="A1:I1"/>
  </mergeCells>
  <phoneticPr fontId="5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Normal="100" workbookViewId="0"/>
  </sheetViews>
  <sheetFormatPr defaultColWidth="8.875" defaultRowHeight="11.25" x14ac:dyDescent="0.15"/>
  <cols>
    <col min="1" max="1" width="37.5" style="5" customWidth="1"/>
    <col min="2" max="11" width="15.375" style="5" customWidth="1"/>
    <col min="12" max="16384" width="8.875" style="5"/>
  </cols>
  <sheetData>
    <row r="1" spans="1:11" ht="21" x14ac:dyDescent="0.2">
      <c r="A1" s="8" t="s">
        <v>0</v>
      </c>
    </row>
    <row r="2" spans="1:11" ht="13.5" x14ac:dyDescent="0.15">
      <c r="A2" s="9" t="str">
        <f>有形固定資産の明細!A2</f>
        <v>自治体名：桑名市</v>
      </c>
      <c r="K2" s="7" t="s">
        <v>302</v>
      </c>
    </row>
    <row r="3" spans="1:11" ht="13.5" x14ac:dyDescent="0.15">
      <c r="A3" s="9" t="str">
        <f>有形固定資産の明細!A3</f>
        <v>会計：一般会計等</v>
      </c>
    </row>
    <row r="5" spans="1:11" ht="13.5" x14ac:dyDescent="0.15">
      <c r="A5" s="14" t="s">
        <v>1</v>
      </c>
      <c r="H5" s="7" t="s">
        <v>174</v>
      </c>
    </row>
    <row r="6" spans="1:11" ht="37.5" customHeight="1" x14ac:dyDescent="0.1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11" ht="18" customHeight="1" x14ac:dyDescent="0.15">
      <c r="A7" s="6" t="s">
        <v>149</v>
      </c>
      <c r="B7" s="1"/>
      <c r="C7" s="1"/>
      <c r="D7" s="1"/>
      <c r="E7" s="1"/>
      <c r="F7" s="1"/>
      <c r="G7" s="1"/>
      <c r="H7" s="1"/>
    </row>
    <row r="8" spans="1:11" ht="18" customHeight="1" x14ac:dyDescent="0.15">
      <c r="A8" s="4" t="s">
        <v>10</v>
      </c>
      <c r="B8" s="1"/>
      <c r="C8" s="1"/>
      <c r="D8" s="1"/>
      <c r="E8" s="1"/>
      <c r="F8" s="1"/>
      <c r="G8" s="1"/>
      <c r="H8" s="1"/>
    </row>
    <row r="10" spans="1:11" ht="13.5" x14ac:dyDescent="0.15">
      <c r="A10" s="14" t="s">
        <v>11</v>
      </c>
      <c r="J10" s="7" t="s">
        <v>174</v>
      </c>
    </row>
    <row r="11" spans="1:11" ht="37.5" customHeight="1" x14ac:dyDescent="0.15">
      <c r="A11" s="2" t="s">
        <v>12</v>
      </c>
      <c r="B11" s="3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  <c r="J11" s="3" t="s">
        <v>9</v>
      </c>
    </row>
    <row r="12" spans="1:11" ht="18" customHeight="1" x14ac:dyDescent="0.15">
      <c r="A12" s="6" t="s">
        <v>150</v>
      </c>
      <c r="B12" s="1">
        <v>5256796751</v>
      </c>
      <c r="C12" s="1">
        <v>18714088265</v>
      </c>
      <c r="D12" s="1">
        <v>17837381426</v>
      </c>
      <c r="E12" s="1">
        <f>C12-D12</f>
        <v>876706839</v>
      </c>
      <c r="F12" s="1">
        <v>5256796751</v>
      </c>
      <c r="G12" s="28">
        <v>1</v>
      </c>
      <c r="H12" s="1">
        <f>E12*G12</f>
        <v>876706839</v>
      </c>
      <c r="I12" s="1">
        <v>4380089912</v>
      </c>
      <c r="J12" s="1">
        <v>5256796751</v>
      </c>
    </row>
    <row r="13" spans="1:11" ht="18" customHeight="1" x14ac:dyDescent="0.15">
      <c r="A13" s="6" t="s">
        <v>151</v>
      </c>
      <c r="B13" s="1">
        <v>999548286</v>
      </c>
      <c r="C13" s="1">
        <v>24295107435</v>
      </c>
      <c r="D13" s="1">
        <v>13983362387</v>
      </c>
      <c r="E13" s="1">
        <f t="shared" ref="E13:E14" si="0">C13-D13</f>
        <v>10311745048</v>
      </c>
      <c r="F13" s="1">
        <v>8346387285</v>
      </c>
      <c r="G13" s="28">
        <v>1</v>
      </c>
      <c r="H13" s="1">
        <f t="shared" ref="H13:H14" si="1">E13*G13</f>
        <v>10311745048</v>
      </c>
      <c r="I13" s="1">
        <v>0</v>
      </c>
      <c r="J13" s="1">
        <v>0</v>
      </c>
    </row>
    <row r="14" spans="1:11" ht="18" customHeight="1" x14ac:dyDescent="0.15">
      <c r="A14" s="6" t="s">
        <v>152</v>
      </c>
      <c r="B14" s="1">
        <v>353725378</v>
      </c>
      <c r="C14" s="1">
        <v>81380532399</v>
      </c>
      <c r="D14" s="1">
        <v>74103390376</v>
      </c>
      <c r="E14" s="1">
        <f t="shared" si="0"/>
        <v>7277142023</v>
      </c>
      <c r="F14" s="1">
        <v>5447533172</v>
      </c>
      <c r="G14" s="28">
        <v>1</v>
      </c>
      <c r="H14" s="1">
        <f t="shared" si="1"/>
        <v>7277142023</v>
      </c>
      <c r="I14" s="1">
        <v>0</v>
      </c>
      <c r="J14" s="1">
        <v>0</v>
      </c>
    </row>
    <row r="15" spans="1:11" ht="18" customHeight="1" x14ac:dyDescent="0.15">
      <c r="A15" s="4" t="s">
        <v>10</v>
      </c>
      <c r="B15" s="1">
        <f>SUM(B12:B14)</f>
        <v>6610070415</v>
      </c>
      <c r="C15" s="1"/>
      <c r="D15" s="1"/>
      <c r="E15" s="1"/>
      <c r="F15" s="1"/>
      <c r="G15" s="1"/>
      <c r="H15" s="1"/>
      <c r="I15" s="1">
        <f>SUM(I12:I14)</f>
        <v>4380089912</v>
      </c>
      <c r="J15" s="1">
        <f>SUM(J12:J14)</f>
        <v>5256796751</v>
      </c>
    </row>
    <row r="16" spans="1:11" ht="18" customHeight="1" x14ac:dyDescent="0.15">
      <c r="A16" s="35" t="s">
        <v>314</v>
      </c>
      <c r="B16" s="34"/>
      <c r="C16" s="34"/>
      <c r="D16" s="34"/>
      <c r="E16" s="34"/>
      <c r="F16" s="34"/>
      <c r="G16" s="34"/>
      <c r="H16" s="34"/>
      <c r="I16" s="34"/>
      <c r="J16" s="34"/>
    </row>
    <row r="18" spans="1:14" ht="13.5" x14ac:dyDescent="0.15">
      <c r="A18" s="14" t="s">
        <v>21</v>
      </c>
      <c r="K18" s="7" t="s">
        <v>174</v>
      </c>
    </row>
    <row r="19" spans="1:14" ht="37.5" customHeight="1" x14ac:dyDescent="0.15">
      <c r="A19" s="2" t="s">
        <v>12</v>
      </c>
      <c r="B19" s="3" t="s">
        <v>22</v>
      </c>
      <c r="C19" s="3" t="s">
        <v>14</v>
      </c>
      <c r="D19" s="3" t="s">
        <v>15</v>
      </c>
      <c r="E19" s="3" t="s">
        <v>16</v>
      </c>
      <c r="F19" s="3" t="s">
        <v>17</v>
      </c>
      <c r="G19" s="3" t="s">
        <v>18</v>
      </c>
      <c r="H19" s="3" t="s">
        <v>19</v>
      </c>
      <c r="I19" s="3" t="s">
        <v>23</v>
      </c>
      <c r="J19" s="3" t="s">
        <v>24</v>
      </c>
      <c r="K19" s="3" t="s">
        <v>9</v>
      </c>
    </row>
    <row r="20" spans="1:14" ht="18" customHeight="1" x14ac:dyDescent="0.15">
      <c r="A20" s="6" t="s">
        <v>153</v>
      </c>
      <c r="B20" s="1">
        <v>5000000</v>
      </c>
      <c r="C20" s="1">
        <v>44035525000</v>
      </c>
      <c r="D20" s="1">
        <v>32480920000</v>
      </c>
      <c r="E20" s="1">
        <f t="shared" ref="E20:E40" si="2">C20-D20</f>
        <v>11554605000</v>
      </c>
      <c r="F20" s="1">
        <v>1200000000</v>
      </c>
      <c r="G20" s="28">
        <v>4.1666666666666666E-3</v>
      </c>
      <c r="H20" s="1">
        <f>E20*G20</f>
        <v>48144187.5</v>
      </c>
      <c r="I20" s="1">
        <v>0</v>
      </c>
      <c r="J20" s="1">
        <f>B20</f>
        <v>5000000</v>
      </c>
      <c r="K20" s="1">
        <v>5000000</v>
      </c>
      <c r="M20" s="5" t="s">
        <v>175</v>
      </c>
      <c r="N20" s="5" t="b">
        <f>A20=M20</f>
        <v>1</v>
      </c>
    </row>
    <row r="21" spans="1:14" ht="18" customHeight="1" x14ac:dyDescent="0.15">
      <c r="A21" s="6" t="s">
        <v>154</v>
      </c>
      <c r="B21" s="1">
        <v>5280000</v>
      </c>
      <c r="C21" s="1">
        <v>6354663907</v>
      </c>
      <c r="D21" s="1">
        <v>2470004243</v>
      </c>
      <c r="E21" s="1">
        <f t="shared" si="2"/>
        <v>3884659664</v>
      </c>
      <c r="F21" s="1">
        <v>2833230000</v>
      </c>
      <c r="G21" s="28">
        <v>1.8635973782573246E-3</v>
      </c>
      <c r="H21" s="1">
        <f t="shared" ref="H21:H40" si="3">E21*G21</f>
        <v>7239441.5652523795</v>
      </c>
      <c r="I21" s="1">
        <v>0</v>
      </c>
      <c r="J21" s="1">
        <f t="shared" ref="J21:J40" si="4">B21-I21</f>
        <v>5280000</v>
      </c>
      <c r="K21" s="1">
        <v>5280000</v>
      </c>
      <c r="M21" s="5" t="s">
        <v>176</v>
      </c>
      <c r="N21" s="5" t="b">
        <f t="shared" ref="N21:N40" si="5">A21=M21</f>
        <v>1</v>
      </c>
    </row>
    <row r="22" spans="1:14" ht="18" customHeight="1" x14ac:dyDescent="0.15">
      <c r="A22" s="6" t="s">
        <v>155</v>
      </c>
      <c r="B22" s="1">
        <v>3600000</v>
      </c>
      <c r="C22" s="1">
        <v>107365713760</v>
      </c>
      <c r="D22" s="1">
        <v>42222016646</v>
      </c>
      <c r="E22" s="1">
        <f t="shared" si="2"/>
        <v>65143697114</v>
      </c>
      <c r="F22" s="1">
        <v>46419350000</v>
      </c>
      <c r="G22" s="28">
        <v>7.7553864929172861E-5</v>
      </c>
      <c r="H22" s="1">
        <f t="shared" si="3"/>
        <v>5052145.4869661042</v>
      </c>
      <c r="I22" s="1">
        <v>0</v>
      </c>
      <c r="J22" s="1">
        <f t="shared" si="4"/>
        <v>3600000</v>
      </c>
      <c r="K22" s="1">
        <v>3600000</v>
      </c>
      <c r="M22" s="5" t="s">
        <v>177</v>
      </c>
      <c r="N22" s="5" t="b">
        <f t="shared" si="5"/>
        <v>1</v>
      </c>
    </row>
    <row r="23" spans="1:14" ht="17.25" customHeight="1" x14ac:dyDescent="0.15">
      <c r="A23" s="6" t="s">
        <v>156</v>
      </c>
      <c r="B23" s="1">
        <v>740000</v>
      </c>
      <c r="C23" s="1">
        <v>5327473666</v>
      </c>
      <c r="D23" s="1">
        <v>4998370339</v>
      </c>
      <c r="E23" s="1">
        <f t="shared" si="2"/>
        <v>329103327</v>
      </c>
      <c r="F23" s="1">
        <v>0</v>
      </c>
      <c r="G23" s="28" t="s">
        <v>113</v>
      </c>
      <c r="H23" s="1" t="s">
        <v>291</v>
      </c>
      <c r="I23" s="1">
        <v>0</v>
      </c>
      <c r="J23" s="1">
        <f>B23</f>
        <v>740000</v>
      </c>
      <c r="K23" s="1">
        <v>740000</v>
      </c>
      <c r="M23" s="5" t="s">
        <v>178</v>
      </c>
      <c r="N23" s="5" t="b">
        <f t="shared" si="5"/>
        <v>1</v>
      </c>
    </row>
    <row r="24" spans="1:14" ht="18" customHeight="1" x14ac:dyDescent="0.15">
      <c r="A24" s="6" t="s">
        <v>157</v>
      </c>
      <c r="B24" s="1">
        <v>100000</v>
      </c>
      <c r="C24" s="1">
        <v>603563704</v>
      </c>
      <c r="D24" s="1">
        <v>254991722</v>
      </c>
      <c r="E24" s="1">
        <f t="shared" si="2"/>
        <v>348571982</v>
      </c>
      <c r="F24" s="1">
        <v>0</v>
      </c>
      <c r="G24" s="28" t="s">
        <v>113</v>
      </c>
      <c r="H24" s="1" t="s">
        <v>291</v>
      </c>
      <c r="I24" s="1">
        <v>0</v>
      </c>
      <c r="J24" s="1">
        <f t="shared" si="4"/>
        <v>100000</v>
      </c>
      <c r="K24" s="1">
        <v>100000</v>
      </c>
      <c r="M24" s="5" t="s">
        <v>179</v>
      </c>
      <c r="N24" s="5" t="b">
        <f t="shared" si="5"/>
        <v>1</v>
      </c>
    </row>
    <row r="25" spans="1:14" ht="18" customHeight="1" x14ac:dyDescent="0.15">
      <c r="A25" s="6" t="s">
        <v>158</v>
      </c>
      <c r="B25" s="1">
        <v>850000</v>
      </c>
      <c r="C25" s="1">
        <v>653122741</v>
      </c>
      <c r="D25" s="1">
        <v>451112078</v>
      </c>
      <c r="E25" s="1">
        <f t="shared" si="2"/>
        <v>202010663</v>
      </c>
      <c r="F25" s="1">
        <v>62618680</v>
      </c>
      <c r="G25" s="28">
        <v>1.357422417719441E-2</v>
      </c>
      <c r="H25" s="1">
        <f t="shared" si="3"/>
        <v>2742138.0257456722</v>
      </c>
      <c r="I25" s="1">
        <v>0</v>
      </c>
      <c r="J25" s="1">
        <f t="shared" si="4"/>
        <v>850000</v>
      </c>
      <c r="K25" s="1">
        <v>850000</v>
      </c>
      <c r="M25" s="5" t="s">
        <v>180</v>
      </c>
      <c r="N25" s="5" t="b">
        <f t="shared" si="5"/>
        <v>1</v>
      </c>
    </row>
    <row r="26" spans="1:14" ht="18" customHeight="1" x14ac:dyDescent="0.15">
      <c r="A26" s="6" t="s">
        <v>159</v>
      </c>
      <c r="B26" s="1">
        <v>9900000</v>
      </c>
      <c r="C26" s="1">
        <v>24556329000000</v>
      </c>
      <c r="D26" s="1">
        <v>24162382000000</v>
      </c>
      <c r="E26" s="1">
        <f t="shared" si="2"/>
        <v>393947000000</v>
      </c>
      <c r="F26" s="1">
        <v>16602000000</v>
      </c>
      <c r="G26" s="28">
        <v>5.9631369714492231E-4</v>
      </c>
      <c r="H26" s="1">
        <f t="shared" si="3"/>
        <v>234915992.04915071</v>
      </c>
      <c r="I26" s="1">
        <v>0</v>
      </c>
      <c r="J26" s="1">
        <f t="shared" si="4"/>
        <v>9900000</v>
      </c>
      <c r="K26" s="1">
        <v>9900000</v>
      </c>
      <c r="M26" s="5" t="s">
        <v>181</v>
      </c>
      <c r="N26" s="5" t="b">
        <f t="shared" si="5"/>
        <v>1</v>
      </c>
    </row>
    <row r="27" spans="1:14" ht="18" customHeight="1" x14ac:dyDescent="0.15">
      <c r="A27" s="6" t="s">
        <v>160</v>
      </c>
      <c r="B27" s="1">
        <v>45000000</v>
      </c>
      <c r="C27" s="1">
        <v>679180066</v>
      </c>
      <c r="D27" s="1">
        <v>1164060759</v>
      </c>
      <c r="E27" s="1">
        <f t="shared" si="2"/>
        <v>-484880693</v>
      </c>
      <c r="F27" s="1">
        <v>300000000</v>
      </c>
      <c r="G27" s="28">
        <v>0.15</v>
      </c>
      <c r="H27" s="1" t="s">
        <v>113</v>
      </c>
      <c r="I27" s="1">
        <v>45000000</v>
      </c>
      <c r="J27" s="1">
        <f t="shared" si="4"/>
        <v>0</v>
      </c>
      <c r="K27" s="1">
        <v>45000000</v>
      </c>
      <c r="M27" s="5" t="s">
        <v>182</v>
      </c>
      <c r="N27" s="5" t="b">
        <f t="shared" si="5"/>
        <v>1</v>
      </c>
    </row>
    <row r="28" spans="1:14" ht="18" customHeight="1" x14ac:dyDescent="0.15">
      <c r="A28" s="6" t="s">
        <v>161</v>
      </c>
      <c r="B28" s="1">
        <v>2350000</v>
      </c>
      <c r="C28" s="1">
        <v>534122188</v>
      </c>
      <c r="D28" s="1">
        <v>526350759</v>
      </c>
      <c r="E28" s="1">
        <f t="shared" si="2"/>
        <v>7771429</v>
      </c>
      <c r="F28" s="1">
        <v>10000000</v>
      </c>
      <c r="G28" s="28">
        <v>0.23499999999999999</v>
      </c>
      <c r="H28" s="1">
        <f>E28*G28</f>
        <v>1826285.8149999999</v>
      </c>
      <c r="I28" s="1">
        <v>0</v>
      </c>
      <c r="J28" s="1">
        <f t="shared" si="4"/>
        <v>2350000</v>
      </c>
      <c r="K28" s="1">
        <v>2350000</v>
      </c>
      <c r="M28" s="5" t="s">
        <v>183</v>
      </c>
      <c r="N28" s="5" t="b">
        <f t="shared" si="5"/>
        <v>1</v>
      </c>
    </row>
    <row r="29" spans="1:14" ht="18" customHeight="1" x14ac:dyDescent="0.15">
      <c r="A29" s="6" t="s">
        <v>162</v>
      </c>
      <c r="B29" s="1">
        <v>9000000</v>
      </c>
      <c r="C29" s="1">
        <v>2471283875</v>
      </c>
      <c r="D29" s="1">
        <v>2057461599</v>
      </c>
      <c r="E29" s="1">
        <f t="shared" si="2"/>
        <v>413822276</v>
      </c>
      <c r="F29" s="1">
        <v>50000000</v>
      </c>
      <c r="G29" s="28">
        <v>2.3778071334214002E-2</v>
      </c>
      <c r="H29" s="1">
        <f t="shared" si="3"/>
        <v>9839895.5984147955</v>
      </c>
      <c r="I29" s="1">
        <v>0</v>
      </c>
      <c r="J29" s="1">
        <f t="shared" si="4"/>
        <v>9000000</v>
      </c>
      <c r="K29" s="1">
        <v>9000000</v>
      </c>
      <c r="M29" s="5" t="s">
        <v>184</v>
      </c>
      <c r="N29" s="5" t="b">
        <f t="shared" si="5"/>
        <v>1</v>
      </c>
    </row>
    <row r="30" spans="1:14" ht="18" customHeight="1" x14ac:dyDescent="0.15">
      <c r="A30" s="6" t="s">
        <v>163</v>
      </c>
      <c r="B30" s="1">
        <v>92108000</v>
      </c>
      <c r="C30" s="1">
        <v>59486860671</v>
      </c>
      <c r="D30" s="1">
        <v>19627542060</v>
      </c>
      <c r="E30" s="1">
        <f t="shared" si="2"/>
        <v>39859318611</v>
      </c>
      <c r="F30" s="1">
        <v>29424079403</v>
      </c>
      <c r="G30" s="28">
        <v>3.1303613186487293E-3</v>
      </c>
      <c r="H30" s="1">
        <f>E30*G30</f>
        <v>124774069.1675698</v>
      </c>
      <c r="I30" s="1">
        <v>0</v>
      </c>
      <c r="J30" s="1">
        <f t="shared" si="4"/>
        <v>92108000</v>
      </c>
      <c r="K30" s="1">
        <v>92108000</v>
      </c>
      <c r="M30" s="5" t="s">
        <v>185</v>
      </c>
      <c r="N30" s="5" t="b">
        <f t="shared" si="5"/>
        <v>1</v>
      </c>
    </row>
    <row r="31" spans="1:14" ht="18" customHeight="1" x14ac:dyDescent="0.15">
      <c r="A31" s="6" t="s">
        <v>164</v>
      </c>
      <c r="B31" s="1">
        <v>150000</v>
      </c>
      <c r="C31" s="1">
        <v>154767200</v>
      </c>
      <c r="D31" s="1">
        <v>0</v>
      </c>
      <c r="E31" s="1">
        <f t="shared" si="2"/>
        <v>154767200</v>
      </c>
      <c r="F31" s="1">
        <v>134940000</v>
      </c>
      <c r="G31" s="28">
        <v>1.1116051578479323E-3</v>
      </c>
      <c r="H31" s="1">
        <f t="shared" si="3"/>
        <v>172040.01778568252</v>
      </c>
      <c r="I31" s="1">
        <v>0</v>
      </c>
      <c r="J31" s="1">
        <f t="shared" si="4"/>
        <v>150000</v>
      </c>
      <c r="K31" s="1">
        <v>150000</v>
      </c>
      <c r="M31" s="5" t="s">
        <v>186</v>
      </c>
      <c r="N31" s="5" t="b">
        <f t="shared" si="5"/>
        <v>1</v>
      </c>
    </row>
    <row r="32" spans="1:14" ht="18" customHeight="1" x14ac:dyDescent="0.15">
      <c r="A32" s="6" t="s">
        <v>165</v>
      </c>
      <c r="B32" s="1">
        <v>18010000</v>
      </c>
      <c r="C32" s="1">
        <v>5785307063</v>
      </c>
      <c r="D32" s="1">
        <v>229191081</v>
      </c>
      <c r="E32" s="1">
        <f t="shared" si="2"/>
        <v>5556115982</v>
      </c>
      <c r="F32" s="1">
        <v>2945494121</v>
      </c>
      <c r="G32" s="28">
        <v>6.1144240185702957E-3</v>
      </c>
      <c r="H32" s="1">
        <f t="shared" si="3"/>
        <v>33972449.010303088</v>
      </c>
      <c r="I32" s="1">
        <v>0</v>
      </c>
      <c r="J32" s="1">
        <f t="shared" si="4"/>
        <v>18010000</v>
      </c>
      <c r="K32" s="1">
        <v>18010000</v>
      </c>
      <c r="M32" s="5" t="s">
        <v>187</v>
      </c>
      <c r="N32" s="5" t="b">
        <f t="shared" si="5"/>
        <v>1</v>
      </c>
    </row>
    <row r="33" spans="1:14" ht="18" customHeight="1" x14ac:dyDescent="0.15">
      <c r="A33" s="6" t="s">
        <v>166</v>
      </c>
      <c r="B33" s="1">
        <v>240000</v>
      </c>
      <c r="C33" s="1">
        <v>72440536</v>
      </c>
      <c r="D33" s="1">
        <v>20111386</v>
      </c>
      <c r="E33" s="1">
        <f t="shared" si="2"/>
        <v>52329150</v>
      </c>
      <c r="F33" s="1">
        <v>10520000</v>
      </c>
      <c r="G33" s="28">
        <v>2.2813688212927757E-2</v>
      </c>
      <c r="H33" s="1">
        <f t="shared" si="3"/>
        <v>1193820.9125475285</v>
      </c>
      <c r="I33" s="1">
        <v>0</v>
      </c>
      <c r="J33" s="1">
        <f t="shared" si="4"/>
        <v>240000</v>
      </c>
      <c r="K33" s="1">
        <v>240000</v>
      </c>
      <c r="M33" s="5" t="s">
        <v>188</v>
      </c>
      <c r="N33" s="5" t="b">
        <f t="shared" si="5"/>
        <v>1</v>
      </c>
    </row>
    <row r="34" spans="1:14" ht="18" customHeight="1" x14ac:dyDescent="0.15">
      <c r="A34" s="6" t="s">
        <v>167</v>
      </c>
      <c r="B34" s="1">
        <v>4210120</v>
      </c>
      <c r="C34" s="1">
        <v>353584748</v>
      </c>
      <c r="D34" s="1">
        <v>6247765</v>
      </c>
      <c r="E34" s="1">
        <f t="shared" si="2"/>
        <v>347336983</v>
      </c>
      <c r="F34" s="1">
        <v>307980300</v>
      </c>
      <c r="G34" s="28">
        <v>1.3670095132708164E-2</v>
      </c>
      <c r="H34" s="1">
        <f t="shared" si="3"/>
        <v>4748129.6007178379</v>
      </c>
      <c r="I34" s="1">
        <v>0</v>
      </c>
      <c r="J34" s="1">
        <f t="shared" si="4"/>
        <v>4210120</v>
      </c>
      <c r="K34" s="1">
        <v>4210120</v>
      </c>
      <c r="M34" s="5" t="s">
        <v>189</v>
      </c>
      <c r="N34" s="5" t="b">
        <f t="shared" si="5"/>
        <v>1</v>
      </c>
    </row>
    <row r="35" spans="1:14" ht="18" customHeight="1" x14ac:dyDescent="0.15">
      <c r="A35" s="6" t="s">
        <v>168</v>
      </c>
      <c r="B35" s="1">
        <v>6448000</v>
      </c>
      <c r="C35" s="1">
        <v>701819129</v>
      </c>
      <c r="D35" s="1">
        <v>16077720</v>
      </c>
      <c r="E35" s="1">
        <f t="shared" si="2"/>
        <v>685741409</v>
      </c>
      <c r="F35" s="1">
        <v>500032872</v>
      </c>
      <c r="G35" s="28">
        <v>1.2895152221112375E-2</v>
      </c>
      <c r="H35" s="1">
        <f t="shared" si="3"/>
        <v>8842739.8533750791</v>
      </c>
      <c r="I35" s="1">
        <v>0</v>
      </c>
      <c r="J35" s="1">
        <f t="shared" si="4"/>
        <v>6448000</v>
      </c>
      <c r="K35" s="1">
        <v>6448000</v>
      </c>
      <c r="M35" s="5" t="s">
        <v>190</v>
      </c>
      <c r="N35" s="5" t="b">
        <f t="shared" si="5"/>
        <v>1</v>
      </c>
    </row>
    <row r="36" spans="1:14" ht="18" customHeight="1" x14ac:dyDescent="0.15">
      <c r="A36" s="6" t="s">
        <v>169</v>
      </c>
      <c r="B36" s="1">
        <v>7224000</v>
      </c>
      <c r="C36" s="1">
        <v>772702306</v>
      </c>
      <c r="D36" s="1">
        <v>418173122</v>
      </c>
      <c r="E36" s="1">
        <f t="shared" si="2"/>
        <v>354529184</v>
      </c>
      <c r="F36" s="1">
        <v>15000000</v>
      </c>
      <c r="G36" s="28">
        <v>0.55453333333333332</v>
      </c>
      <c r="H36" s="1">
        <f>E36*G36</f>
        <v>196598250.16746667</v>
      </c>
      <c r="I36" s="1">
        <v>0</v>
      </c>
      <c r="J36" s="1">
        <f>B36-I36</f>
        <v>7224000</v>
      </c>
      <c r="K36" s="1">
        <v>7771000</v>
      </c>
      <c r="M36" s="5" t="s">
        <v>191</v>
      </c>
      <c r="N36" s="5" t="b">
        <f t="shared" si="5"/>
        <v>1</v>
      </c>
    </row>
    <row r="37" spans="1:14" ht="18" customHeight="1" x14ac:dyDescent="0.15">
      <c r="A37" s="6" t="s">
        <v>170</v>
      </c>
      <c r="B37" s="1">
        <v>12903300</v>
      </c>
      <c r="C37" s="1">
        <v>1085472799</v>
      </c>
      <c r="D37" s="1">
        <v>219537</v>
      </c>
      <c r="E37" s="1">
        <f t="shared" si="2"/>
        <v>1085253262</v>
      </c>
      <c r="F37" s="1">
        <v>1058100000</v>
      </c>
      <c r="G37" s="28">
        <v>1.2194783101786221E-2</v>
      </c>
      <c r="H37" s="1">
        <f t="shared" si="3"/>
        <v>13234428.140595974</v>
      </c>
      <c r="I37" s="1">
        <v>0</v>
      </c>
      <c r="J37" s="1">
        <f t="shared" si="4"/>
        <v>12903300</v>
      </c>
      <c r="K37" s="1">
        <v>12903300</v>
      </c>
      <c r="M37" s="5" t="s">
        <v>192</v>
      </c>
      <c r="N37" s="5" t="b">
        <f t="shared" si="5"/>
        <v>1</v>
      </c>
    </row>
    <row r="38" spans="1:14" ht="18" customHeight="1" x14ac:dyDescent="0.15">
      <c r="A38" s="6" t="s">
        <v>171</v>
      </c>
      <c r="B38" s="1">
        <v>187810</v>
      </c>
      <c r="C38" s="1">
        <v>3425947198</v>
      </c>
      <c r="D38" s="1">
        <v>514609175</v>
      </c>
      <c r="E38" s="1">
        <f t="shared" si="2"/>
        <v>2911338023</v>
      </c>
      <c r="F38" s="1">
        <v>55000000</v>
      </c>
      <c r="G38" s="28">
        <v>3.4147272727272728E-3</v>
      </c>
      <c r="H38" s="1">
        <f t="shared" si="3"/>
        <v>9941425.3472659998</v>
      </c>
      <c r="I38" s="1">
        <v>0</v>
      </c>
      <c r="J38" s="1">
        <f t="shared" si="4"/>
        <v>187810</v>
      </c>
      <c r="K38" s="1">
        <v>187810</v>
      </c>
      <c r="M38" s="5" t="s">
        <v>193</v>
      </c>
      <c r="N38" s="5" t="b">
        <f t="shared" si="5"/>
        <v>1</v>
      </c>
    </row>
    <row r="39" spans="1:14" ht="18" customHeight="1" x14ac:dyDescent="0.15">
      <c r="A39" s="6" t="s">
        <v>172</v>
      </c>
      <c r="B39" s="1">
        <v>770000</v>
      </c>
      <c r="C39" s="1">
        <v>4689985781</v>
      </c>
      <c r="D39" s="1">
        <v>285584850</v>
      </c>
      <c r="E39" s="1">
        <f t="shared" si="2"/>
        <v>4404400931</v>
      </c>
      <c r="F39" s="1">
        <v>2745780000</v>
      </c>
      <c r="G39" s="28">
        <v>2.8043033309296448E-4</v>
      </c>
      <c r="H39" s="1">
        <f t="shared" si="3"/>
        <v>1235127.6201552928</v>
      </c>
      <c r="I39" s="1">
        <v>0</v>
      </c>
      <c r="J39" s="1">
        <f t="shared" si="4"/>
        <v>770000</v>
      </c>
      <c r="K39" s="1">
        <v>770000</v>
      </c>
      <c r="M39" s="5" t="s">
        <v>194</v>
      </c>
      <c r="N39" s="5" t="b">
        <f t="shared" si="5"/>
        <v>1</v>
      </c>
    </row>
    <row r="40" spans="1:14" ht="18" customHeight="1" x14ac:dyDescent="0.15">
      <c r="A40" s="6" t="s">
        <v>173</v>
      </c>
      <c r="B40" s="1">
        <v>1858900</v>
      </c>
      <c r="C40" s="1">
        <v>9784489790</v>
      </c>
      <c r="D40" s="1">
        <v>4085030447</v>
      </c>
      <c r="E40" s="1">
        <f t="shared" si="2"/>
        <v>5699459343</v>
      </c>
      <c r="F40" s="1">
        <v>900000000</v>
      </c>
      <c r="G40" s="28">
        <v>2.0654444444444444E-3</v>
      </c>
      <c r="H40" s="1">
        <f t="shared" si="3"/>
        <v>11771916.636336332</v>
      </c>
      <c r="I40" s="1">
        <v>0</v>
      </c>
      <c r="J40" s="1">
        <f t="shared" si="4"/>
        <v>1858900</v>
      </c>
      <c r="K40" s="1">
        <v>1858900</v>
      </c>
      <c r="M40" s="5" t="s">
        <v>195</v>
      </c>
      <c r="N40" s="5" t="b">
        <f t="shared" si="5"/>
        <v>1</v>
      </c>
    </row>
    <row r="41" spans="1:14" ht="18" customHeight="1" x14ac:dyDescent="0.15">
      <c r="A41" s="4" t="s">
        <v>10</v>
      </c>
      <c r="B41" s="1">
        <f>SUM(B20:B40)</f>
        <v>225930130</v>
      </c>
      <c r="C41" s="1"/>
      <c r="D41" s="1"/>
      <c r="E41" s="1"/>
      <c r="F41" s="1"/>
      <c r="G41" s="1"/>
      <c r="H41" s="1"/>
      <c r="I41" s="1">
        <f>SUM(I20:I40)</f>
        <v>45000000</v>
      </c>
      <c r="J41" s="1">
        <f>SUM(J20:J40)</f>
        <v>180930130</v>
      </c>
      <c r="K41" s="1">
        <f>SUM(K20:K40)</f>
        <v>226477130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zoomScaleNormal="100" workbookViewId="0"/>
  </sheetViews>
  <sheetFormatPr defaultColWidth="8.875" defaultRowHeight="11.25" x14ac:dyDescent="0.15"/>
  <cols>
    <col min="1" max="1" width="41.125" style="5" customWidth="1"/>
    <col min="2" max="7" width="19.875" style="5" customWidth="1"/>
    <col min="8" max="16384" width="8.875" style="5"/>
  </cols>
  <sheetData>
    <row r="1" spans="1:7" ht="21" x14ac:dyDescent="0.2">
      <c r="A1" s="8" t="s">
        <v>25</v>
      </c>
    </row>
    <row r="2" spans="1:7" ht="13.5" x14ac:dyDescent="0.15">
      <c r="A2" s="9" t="str">
        <f>有形固定資産の明細!A2</f>
        <v>自治体名：桑名市</v>
      </c>
      <c r="G2" s="7" t="s">
        <v>302</v>
      </c>
    </row>
    <row r="3" spans="1:7" ht="13.5" x14ac:dyDescent="0.15">
      <c r="A3" s="9" t="str">
        <f>有形固定資産の明細!A3</f>
        <v>会計：一般会計等</v>
      </c>
    </row>
    <row r="4" spans="1:7" ht="13.5" x14ac:dyDescent="0.15">
      <c r="G4" s="7" t="s">
        <v>174</v>
      </c>
    </row>
    <row r="5" spans="1:7" ht="22.5" customHeight="1" x14ac:dyDescent="0.15">
      <c r="A5" s="2" t="s">
        <v>26</v>
      </c>
      <c r="B5" s="2" t="s">
        <v>27</v>
      </c>
      <c r="C5" s="2" t="s">
        <v>28</v>
      </c>
      <c r="D5" s="2" t="s">
        <v>29</v>
      </c>
      <c r="E5" s="2" t="s">
        <v>30</v>
      </c>
      <c r="F5" s="3" t="s">
        <v>31</v>
      </c>
      <c r="G5" s="3" t="s">
        <v>9</v>
      </c>
    </row>
    <row r="6" spans="1:7" ht="18" customHeight="1" x14ac:dyDescent="0.15">
      <c r="A6" s="6" t="s">
        <v>196</v>
      </c>
      <c r="B6" s="1">
        <v>6857769502</v>
      </c>
      <c r="C6" s="1">
        <v>180258900</v>
      </c>
      <c r="D6" s="1"/>
      <c r="E6" s="1"/>
      <c r="F6" s="1">
        <f>SUM(B6:E6)</f>
        <v>7038028402</v>
      </c>
      <c r="G6" s="1">
        <v>7038028000</v>
      </c>
    </row>
    <row r="7" spans="1:7" ht="18" customHeight="1" x14ac:dyDescent="0.15">
      <c r="A7" s="6" t="s">
        <v>197</v>
      </c>
      <c r="B7" s="1">
        <v>1322191498</v>
      </c>
      <c r="C7" s="1"/>
      <c r="D7" s="1"/>
      <c r="E7" s="1"/>
      <c r="F7" s="1">
        <f t="shared" ref="F7:F34" si="0">SUM(B7:E7)</f>
        <v>1322191498</v>
      </c>
      <c r="G7" s="1">
        <v>1322192000</v>
      </c>
    </row>
    <row r="8" spans="1:7" ht="18" customHeight="1" x14ac:dyDescent="0.15">
      <c r="A8" s="6" t="s">
        <v>198</v>
      </c>
      <c r="B8" s="1">
        <v>581724724</v>
      </c>
      <c r="C8" s="1"/>
      <c r="D8" s="1"/>
      <c r="E8" s="1"/>
      <c r="F8" s="1">
        <f t="shared" si="0"/>
        <v>581724724</v>
      </c>
      <c r="G8" s="1">
        <v>581725000</v>
      </c>
    </row>
    <row r="9" spans="1:7" ht="18" customHeight="1" x14ac:dyDescent="0.15">
      <c r="A9" s="6" t="s">
        <v>199</v>
      </c>
      <c r="B9" s="1">
        <v>920880120</v>
      </c>
      <c r="C9" s="1"/>
      <c r="D9" s="1"/>
      <c r="E9" s="1"/>
      <c r="F9" s="1">
        <f t="shared" si="0"/>
        <v>920880120</v>
      </c>
      <c r="G9" s="1">
        <v>920880000</v>
      </c>
    </row>
    <row r="10" spans="1:7" ht="18" customHeight="1" x14ac:dyDescent="0.15">
      <c r="A10" s="6" t="s">
        <v>200</v>
      </c>
      <c r="B10" s="1">
        <v>338383764</v>
      </c>
      <c r="C10" s="1"/>
      <c r="D10" s="1"/>
      <c r="E10" s="1"/>
      <c r="F10" s="1">
        <f t="shared" si="0"/>
        <v>338383764</v>
      </c>
      <c r="G10" s="1">
        <v>338384000</v>
      </c>
    </row>
    <row r="11" spans="1:7" ht="18" customHeight="1" x14ac:dyDescent="0.15">
      <c r="A11" s="6" t="s">
        <v>201</v>
      </c>
      <c r="B11" s="1">
        <v>341047276</v>
      </c>
      <c r="C11" s="1"/>
      <c r="D11" s="1"/>
      <c r="E11" s="1"/>
      <c r="F11" s="1">
        <f t="shared" si="0"/>
        <v>341047276</v>
      </c>
      <c r="G11" s="1">
        <v>341047000</v>
      </c>
    </row>
    <row r="12" spans="1:7" ht="18" customHeight="1" x14ac:dyDescent="0.15">
      <c r="A12" s="6" t="s">
        <v>202</v>
      </c>
      <c r="B12" s="1">
        <v>4851931</v>
      </c>
      <c r="C12" s="1"/>
      <c r="D12" s="1"/>
      <c r="E12" s="1"/>
      <c r="F12" s="1">
        <f t="shared" si="0"/>
        <v>4851931</v>
      </c>
      <c r="G12" s="1">
        <v>4852000</v>
      </c>
    </row>
    <row r="13" spans="1:7" ht="18" customHeight="1" x14ac:dyDescent="0.15">
      <c r="A13" s="6" t="s">
        <v>203</v>
      </c>
      <c r="B13" s="1">
        <v>13799772</v>
      </c>
      <c r="C13" s="1"/>
      <c r="D13" s="1"/>
      <c r="E13" s="1"/>
      <c r="F13" s="1">
        <f t="shared" si="0"/>
        <v>13799772</v>
      </c>
      <c r="G13" s="1">
        <v>13800000</v>
      </c>
    </row>
    <row r="14" spans="1:7" ht="18" customHeight="1" x14ac:dyDescent="0.15">
      <c r="A14" s="6" t="s">
        <v>204</v>
      </c>
      <c r="B14" s="1">
        <v>13314834</v>
      </c>
      <c r="C14" s="1"/>
      <c r="D14" s="1"/>
      <c r="E14" s="1"/>
      <c r="F14" s="1">
        <f t="shared" si="0"/>
        <v>13314834</v>
      </c>
      <c r="G14" s="1">
        <v>13315000</v>
      </c>
    </row>
    <row r="15" spans="1:7" ht="18" customHeight="1" x14ac:dyDescent="0.15">
      <c r="A15" s="6" t="s">
        <v>205</v>
      </c>
      <c r="B15" s="1">
        <v>25065867</v>
      </c>
      <c r="C15" s="1"/>
      <c r="D15" s="1"/>
      <c r="E15" s="1"/>
      <c r="F15" s="1">
        <f t="shared" si="0"/>
        <v>25065867</v>
      </c>
      <c r="G15" s="1">
        <v>25066000</v>
      </c>
    </row>
    <row r="16" spans="1:7" ht="18" customHeight="1" x14ac:dyDescent="0.15">
      <c r="A16" s="6" t="s">
        <v>206</v>
      </c>
      <c r="B16" s="1">
        <v>358329</v>
      </c>
      <c r="C16" s="1"/>
      <c r="D16" s="1"/>
      <c r="E16" s="1"/>
      <c r="F16" s="1">
        <f t="shared" si="0"/>
        <v>358329</v>
      </c>
      <c r="G16" s="1">
        <v>358000</v>
      </c>
    </row>
    <row r="17" spans="1:7" ht="18" customHeight="1" x14ac:dyDescent="0.15">
      <c r="A17" s="6" t="s">
        <v>207</v>
      </c>
      <c r="B17" s="1">
        <v>0</v>
      </c>
      <c r="C17" s="1"/>
      <c r="D17" s="1"/>
      <c r="E17" s="1"/>
      <c r="F17" s="1">
        <f t="shared" si="0"/>
        <v>0</v>
      </c>
      <c r="G17" s="1">
        <v>0</v>
      </c>
    </row>
    <row r="18" spans="1:7" ht="18" customHeight="1" x14ac:dyDescent="0.15">
      <c r="A18" s="6" t="s">
        <v>208</v>
      </c>
      <c r="B18" s="1">
        <v>53803800</v>
      </c>
      <c r="C18" s="1"/>
      <c r="D18" s="1"/>
      <c r="E18" s="1"/>
      <c r="F18" s="1">
        <f t="shared" si="0"/>
        <v>53803800</v>
      </c>
      <c r="G18" s="1">
        <v>53803000</v>
      </c>
    </row>
    <row r="19" spans="1:7" ht="18" customHeight="1" x14ac:dyDescent="0.15">
      <c r="A19" s="6" t="s">
        <v>209</v>
      </c>
      <c r="B19" s="1">
        <v>16687121</v>
      </c>
      <c r="C19" s="1"/>
      <c r="D19" s="1"/>
      <c r="E19" s="1"/>
      <c r="F19" s="1">
        <f t="shared" si="0"/>
        <v>16687121</v>
      </c>
      <c r="G19" s="1">
        <v>16688000</v>
      </c>
    </row>
    <row r="20" spans="1:7" ht="18" customHeight="1" x14ac:dyDescent="0.15">
      <c r="A20" s="6" t="s">
        <v>210</v>
      </c>
      <c r="B20" s="1">
        <v>1466478936</v>
      </c>
      <c r="C20" s="1"/>
      <c r="D20" s="1"/>
      <c r="E20" s="1"/>
      <c r="F20" s="1">
        <f t="shared" si="0"/>
        <v>1466478936</v>
      </c>
      <c r="G20" s="1">
        <v>1466479000</v>
      </c>
    </row>
    <row r="21" spans="1:7" ht="18" customHeight="1" x14ac:dyDescent="0.15">
      <c r="A21" s="6" t="s">
        <v>211</v>
      </c>
      <c r="B21" s="1">
        <v>30432216</v>
      </c>
      <c r="C21" s="1"/>
      <c r="D21" s="1"/>
      <c r="E21" s="1"/>
      <c r="F21" s="1">
        <f t="shared" si="0"/>
        <v>30432216</v>
      </c>
      <c r="G21" s="1">
        <v>30433000</v>
      </c>
    </row>
    <row r="22" spans="1:7" ht="18" customHeight="1" x14ac:dyDescent="0.15">
      <c r="A22" s="6" t="s">
        <v>212</v>
      </c>
      <c r="B22" s="1">
        <v>102578538</v>
      </c>
      <c r="C22" s="1"/>
      <c r="D22" s="1"/>
      <c r="E22" s="1"/>
      <c r="F22" s="1">
        <f t="shared" si="0"/>
        <v>102578538</v>
      </c>
      <c r="G22" s="1">
        <v>102578000</v>
      </c>
    </row>
    <row r="23" spans="1:7" ht="18" customHeight="1" x14ac:dyDescent="0.15">
      <c r="A23" s="6" t="s">
        <v>213</v>
      </c>
      <c r="B23" s="1">
        <v>146245160</v>
      </c>
      <c r="C23" s="1"/>
      <c r="D23" s="1"/>
      <c r="E23" s="1"/>
      <c r="F23" s="1">
        <f t="shared" si="0"/>
        <v>146245160</v>
      </c>
      <c r="G23" s="1">
        <v>146245000</v>
      </c>
    </row>
    <row r="24" spans="1:7" ht="18" customHeight="1" x14ac:dyDescent="0.15">
      <c r="A24" s="6" t="s">
        <v>214</v>
      </c>
      <c r="B24" s="1">
        <v>29184959</v>
      </c>
      <c r="C24" s="1"/>
      <c r="D24" s="1"/>
      <c r="E24" s="1"/>
      <c r="F24" s="1">
        <f t="shared" si="0"/>
        <v>29184959</v>
      </c>
      <c r="G24" s="1">
        <v>29184000</v>
      </c>
    </row>
    <row r="25" spans="1:7" ht="18" customHeight="1" x14ac:dyDescent="0.15">
      <c r="A25" s="6" t="s">
        <v>215</v>
      </c>
      <c r="B25" s="1">
        <v>13540446</v>
      </c>
      <c r="C25" s="1"/>
      <c r="D25" s="1"/>
      <c r="E25" s="1"/>
      <c r="F25" s="1">
        <f t="shared" si="0"/>
        <v>13540446</v>
      </c>
      <c r="G25" s="1">
        <v>13540000</v>
      </c>
    </row>
    <row r="26" spans="1:7" ht="18" customHeight="1" x14ac:dyDescent="0.15">
      <c r="A26" s="6" t="s">
        <v>216</v>
      </c>
      <c r="B26" s="1">
        <v>616455277</v>
      </c>
      <c r="C26" s="1"/>
      <c r="D26" s="1"/>
      <c r="E26" s="1"/>
      <c r="F26" s="1">
        <f t="shared" si="0"/>
        <v>616455277</v>
      </c>
      <c r="G26" s="1">
        <v>616456000</v>
      </c>
    </row>
    <row r="27" spans="1:7" ht="18" customHeight="1" x14ac:dyDescent="0.15">
      <c r="A27" s="6" t="s">
        <v>217</v>
      </c>
      <c r="B27" s="1">
        <v>289544854</v>
      </c>
      <c r="C27" s="1"/>
      <c r="D27" s="1"/>
      <c r="E27" s="1"/>
      <c r="F27" s="1">
        <f t="shared" si="0"/>
        <v>289544854</v>
      </c>
      <c r="G27" s="1">
        <v>289545000</v>
      </c>
    </row>
    <row r="28" spans="1:7" ht="18" customHeight="1" x14ac:dyDescent="0.15">
      <c r="A28" s="6" t="s">
        <v>218</v>
      </c>
      <c r="B28" s="1">
        <v>198187304</v>
      </c>
      <c r="C28" s="1"/>
      <c r="D28" s="1"/>
      <c r="E28" s="1"/>
      <c r="F28" s="1">
        <f t="shared" si="0"/>
        <v>198187304</v>
      </c>
      <c r="G28" s="1">
        <v>198187000</v>
      </c>
    </row>
    <row r="29" spans="1:7" ht="18" customHeight="1" x14ac:dyDescent="0.15">
      <c r="A29" s="6" t="s">
        <v>219</v>
      </c>
      <c r="B29" s="1">
        <v>34623440</v>
      </c>
      <c r="C29" s="1"/>
      <c r="D29" s="1"/>
      <c r="E29" s="1"/>
      <c r="F29" s="1">
        <f t="shared" si="0"/>
        <v>34623440</v>
      </c>
      <c r="G29" s="1">
        <v>34623000</v>
      </c>
    </row>
    <row r="30" spans="1:7" ht="18" customHeight="1" x14ac:dyDescent="0.15">
      <c r="A30" s="6" t="s">
        <v>220</v>
      </c>
      <c r="B30" s="1">
        <v>36455637</v>
      </c>
      <c r="C30" s="1"/>
      <c r="D30" s="1"/>
      <c r="E30" s="1"/>
      <c r="F30" s="1">
        <f t="shared" si="0"/>
        <v>36455637</v>
      </c>
      <c r="G30" s="1">
        <v>36456000</v>
      </c>
    </row>
    <row r="31" spans="1:7" ht="18" customHeight="1" x14ac:dyDescent="0.15">
      <c r="A31" s="6" t="s">
        <v>221</v>
      </c>
      <c r="B31" s="1">
        <v>450104520</v>
      </c>
      <c r="C31" s="1"/>
      <c r="D31" s="1"/>
      <c r="E31" s="1"/>
      <c r="F31" s="1">
        <f t="shared" si="0"/>
        <v>450104520</v>
      </c>
      <c r="G31" s="1">
        <v>450105000</v>
      </c>
    </row>
    <row r="32" spans="1:7" ht="18" customHeight="1" x14ac:dyDescent="0.15">
      <c r="A32" s="6" t="s">
        <v>222</v>
      </c>
      <c r="B32" s="1">
        <v>750104520</v>
      </c>
      <c r="C32" s="1"/>
      <c r="D32" s="1"/>
      <c r="E32" s="1"/>
      <c r="F32" s="1">
        <f t="shared" si="0"/>
        <v>750104520</v>
      </c>
      <c r="G32" s="1">
        <v>750105000</v>
      </c>
    </row>
    <row r="33" spans="1:7" ht="18" customHeight="1" x14ac:dyDescent="0.15">
      <c r="A33" s="6" t="s">
        <v>285</v>
      </c>
      <c r="B33" s="1">
        <v>18409911</v>
      </c>
      <c r="C33" s="1"/>
      <c r="D33" s="1"/>
      <c r="E33" s="1"/>
      <c r="F33" s="1">
        <f t="shared" si="0"/>
        <v>18409911</v>
      </c>
      <c r="G33" s="1">
        <v>18410000</v>
      </c>
    </row>
    <row r="34" spans="1:7" ht="18" customHeight="1" x14ac:dyDescent="0.15">
      <c r="A34" s="6" t="s">
        <v>286</v>
      </c>
      <c r="B34" s="1">
        <v>504292479</v>
      </c>
      <c r="C34" s="1"/>
      <c r="D34" s="1"/>
      <c r="E34" s="1"/>
      <c r="F34" s="1">
        <f t="shared" si="0"/>
        <v>504292479</v>
      </c>
      <c r="G34" s="1">
        <v>504292000</v>
      </c>
    </row>
    <row r="35" spans="1:7" ht="18" customHeight="1" x14ac:dyDescent="0.15">
      <c r="A35" s="4" t="s">
        <v>10</v>
      </c>
      <c r="B35" s="1">
        <f>SUM(B6:B34)</f>
        <v>15176516735</v>
      </c>
      <c r="C35" s="1">
        <f t="shared" ref="C35:E35" si="1">SUM(C6:C34)</f>
        <v>180258900</v>
      </c>
      <c r="D35" s="1">
        <f t="shared" si="1"/>
        <v>0</v>
      </c>
      <c r="E35" s="1">
        <f t="shared" si="1"/>
        <v>0</v>
      </c>
      <c r="F35" s="1">
        <f>SUM(F6:F34)</f>
        <v>15356775635</v>
      </c>
      <c r="G35" s="1">
        <f>SUM(G6:G34)</f>
        <v>15356776000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Normal="100" workbookViewId="0"/>
  </sheetViews>
  <sheetFormatPr defaultColWidth="8.875" defaultRowHeight="11.25" x14ac:dyDescent="0.15"/>
  <cols>
    <col min="1" max="1" width="34.125" style="5" customWidth="1"/>
    <col min="2" max="6" width="19.875" style="5" customWidth="1"/>
    <col min="7" max="16384" width="8.875" style="5"/>
  </cols>
  <sheetData>
    <row r="1" spans="1:6" ht="21" x14ac:dyDescent="0.2">
      <c r="A1" s="8" t="s">
        <v>32</v>
      </c>
    </row>
    <row r="2" spans="1:6" ht="13.5" x14ac:dyDescent="0.15">
      <c r="A2" s="9" t="str">
        <f>有形固定資産の明細!A2</f>
        <v>自治体名：桑名市</v>
      </c>
      <c r="F2" s="7" t="s">
        <v>302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174</v>
      </c>
    </row>
    <row r="5" spans="1:6" ht="22.5" customHeight="1" x14ac:dyDescent="0.15">
      <c r="A5" s="37" t="s">
        <v>33</v>
      </c>
      <c r="B5" s="37" t="s">
        <v>34</v>
      </c>
      <c r="C5" s="37"/>
      <c r="D5" s="37" t="s">
        <v>35</v>
      </c>
      <c r="E5" s="37"/>
      <c r="F5" s="38" t="s">
        <v>36</v>
      </c>
    </row>
    <row r="6" spans="1:6" ht="22.5" customHeight="1" x14ac:dyDescent="0.15">
      <c r="A6" s="37"/>
      <c r="B6" s="2" t="s">
        <v>37</v>
      </c>
      <c r="C6" s="3" t="s">
        <v>38</v>
      </c>
      <c r="D6" s="2" t="s">
        <v>37</v>
      </c>
      <c r="E6" s="3" t="s">
        <v>38</v>
      </c>
      <c r="F6" s="37"/>
    </row>
    <row r="7" spans="1:6" ht="18" customHeight="1" x14ac:dyDescent="0.15">
      <c r="A7" s="6" t="s">
        <v>223</v>
      </c>
      <c r="B7" s="1">
        <v>0</v>
      </c>
      <c r="C7" s="1">
        <v>0</v>
      </c>
      <c r="D7" s="1">
        <v>0</v>
      </c>
      <c r="E7" s="1">
        <v>0</v>
      </c>
      <c r="F7" s="1">
        <v>99153968</v>
      </c>
    </row>
    <row r="8" spans="1:6" ht="18" customHeight="1" x14ac:dyDescent="0.15">
      <c r="A8" s="6" t="s">
        <v>287</v>
      </c>
      <c r="B8" s="1">
        <v>5088000</v>
      </c>
      <c r="C8" s="1">
        <v>0</v>
      </c>
      <c r="D8" s="1">
        <v>0</v>
      </c>
      <c r="E8" s="1">
        <v>0</v>
      </c>
      <c r="F8" s="1">
        <v>5088000</v>
      </c>
    </row>
    <row r="9" spans="1:6" ht="18" customHeight="1" x14ac:dyDescent="0.15">
      <c r="A9" s="6" t="s">
        <v>224</v>
      </c>
      <c r="B9" s="1">
        <v>0</v>
      </c>
      <c r="C9" s="1">
        <v>0</v>
      </c>
      <c r="D9" s="1">
        <v>0</v>
      </c>
      <c r="E9" s="1">
        <v>0</v>
      </c>
      <c r="F9" s="1">
        <v>532472344</v>
      </c>
    </row>
    <row r="10" spans="1:6" ht="18" customHeight="1" x14ac:dyDescent="0.15">
      <c r="A10" s="6" t="s">
        <v>225</v>
      </c>
      <c r="B10" s="1">
        <v>12262310317</v>
      </c>
      <c r="C10" s="1">
        <v>0</v>
      </c>
      <c r="D10" s="1">
        <v>774946010</v>
      </c>
      <c r="E10" s="1">
        <v>0</v>
      </c>
      <c r="F10" s="1">
        <v>13037256327</v>
      </c>
    </row>
    <row r="11" spans="1:6" ht="18" customHeight="1" x14ac:dyDescent="0.15">
      <c r="A11" s="4" t="s">
        <v>10</v>
      </c>
      <c r="B11" s="1">
        <f>SUM(B7:B10)</f>
        <v>12267398317</v>
      </c>
      <c r="C11" s="1">
        <f t="shared" ref="C11:E11" si="0">SUM(C7:C10)</f>
        <v>0</v>
      </c>
      <c r="D11" s="1">
        <f t="shared" si="0"/>
        <v>774946010</v>
      </c>
      <c r="E11" s="1">
        <f t="shared" si="0"/>
        <v>0</v>
      </c>
      <c r="F11" s="1">
        <f>SUM(F7:F10)</f>
        <v>13673970639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4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4" width="8.875" style="5" customWidth="1"/>
    <col min="5" max="16384" width="8.875" style="5"/>
  </cols>
  <sheetData>
    <row r="1" spans="1:3" ht="21" x14ac:dyDescent="0.2">
      <c r="A1" s="8" t="s">
        <v>39</v>
      </c>
    </row>
    <row r="2" spans="1:3" ht="13.5" x14ac:dyDescent="0.15">
      <c r="A2" s="9" t="str">
        <f>有形固定資産の明細!A2</f>
        <v>自治体名：桑名市</v>
      </c>
      <c r="C2" s="7" t="s">
        <v>302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174</v>
      </c>
    </row>
    <row r="5" spans="1:3" ht="22.5" customHeight="1" x14ac:dyDescent="0.15">
      <c r="A5" s="2" t="s">
        <v>33</v>
      </c>
      <c r="B5" s="2" t="s">
        <v>37</v>
      </c>
      <c r="C5" s="2" t="s">
        <v>40</v>
      </c>
    </row>
    <row r="6" spans="1:3" ht="18" customHeight="1" x14ac:dyDescent="0.15">
      <c r="A6" s="6" t="s">
        <v>41</v>
      </c>
      <c r="B6" s="1"/>
      <c r="C6" s="1"/>
    </row>
    <row r="7" spans="1:3" ht="18" customHeight="1" x14ac:dyDescent="0.15">
      <c r="A7" s="6" t="s">
        <v>223</v>
      </c>
      <c r="B7" s="1">
        <v>99153968</v>
      </c>
      <c r="C7" s="1">
        <v>5898970</v>
      </c>
    </row>
    <row r="8" spans="1:3" ht="18" customHeight="1" x14ac:dyDescent="0.15">
      <c r="A8" s="6" t="s">
        <v>226</v>
      </c>
      <c r="B8" s="1">
        <v>532472344</v>
      </c>
      <c r="C8" s="1">
        <v>18370295</v>
      </c>
    </row>
    <row r="9" spans="1:3" ht="18" customHeight="1" thickBot="1" x14ac:dyDescent="0.2">
      <c r="A9" s="12" t="s">
        <v>42</v>
      </c>
      <c r="B9" s="10">
        <f>SUM(B7:B8)</f>
        <v>631626312</v>
      </c>
      <c r="C9" s="10">
        <f>SUM(C7:C8)</f>
        <v>24269265</v>
      </c>
    </row>
    <row r="10" spans="1:3" ht="18" customHeight="1" thickTop="1" x14ac:dyDescent="0.15">
      <c r="A10" s="6" t="s">
        <v>43</v>
      </c>
      <c r="B10" s="1"/>
      <c r="C10" s="1"/>
    </row>
    <row r="11" spans="1:3" ht="18" customHeight="1" x14ac:dyDescent="0.15">
      <c r="A11" s="6" t="s">
        <v>227</v>
      </c>
      <c r="B11" s="1"/>
      <c r="C11" s="1"/>
    </row>
    <row r="12" spans="1:3" ht="18" customHeight="1" x14ac:dyDescent="0.15">
      <c r="A12" s="6" t="s">
        <v>228</v>
      </c>
      <c r="B12" s="1">
        <v>219038884</v>
      </c>
      <c r="C12" s="1">
        <v>17479302</v>
      </c>
    </row>
    <row r="13" spans="1:3" ht="18" customHeight="1" x14ac:dyDescent="0.15">
      <c r="A13" s="6" t="s">
        <v>229</v>
      </c>
      <c r="B13" s="1">
        <v>130769004</v>
      </c>
      <c r="C13" s="1">
        <v>13050746</v>
      </c>
    </row>
    <row r="14" spans="1:3" ht="18" customHeight="1" x14ac:dyDescent="0.15">
      <c r="A14" s="6" t="s">
        <v>230</v>
      </c>
      <c r="B14" s="1">
        <v>12846441</v>
      </c>
      <c r="C14" s="1">
        <v>1234542</v>
      </c>
    </row>
    <row r="15" spans="1:3" ht="18" customHeight="1" x14ac:dyDescent="0.15">
      <c r="A15" s="6" t="s">
        <v>231</v>
      </c>
      <c r="B15" s="1">
        <v>11928111</v>
      </c>
      <c r="C15" s="1">
        <v>1668742</v>
      </c>
    </row>
    <row r="16" spans="1:3" ht="18" customHeight="1" x14ac:dyDescent="0.15">
      <c r="A16" s="6" t="s">
        <v>232</v>
      </c>
      <c r="B16" s="1">
        <v>1136510</v>
      </c>
      <c r="C16" s="1">
        <v>165703</v>
      </c>
    </row>
    <row r="17" spans="1:3" ht="18" customHeight="1" x14ac:dyDescent="0.15">
      <c r="A17" s="6" t="s">
        <v>233</v>
      </c>
      <c r="B17" s="1"/>
      <c r="C17" s="1"/>
    </row>
    <row r="18" spans="1:3" ht="18" customHeight="1" x14ac:dyDescent="0.15">
      <c r="A18" s="6" t="s">
        <v>234</v>
      </c>
      <c r="B18" s="1">
        <v>38651060</v>
      </c>
      <c r="C18" s="1">
        <v>4050630</v>
      </c>
    </row>
    <row r="19" spans="1:3" ht="18" customHeight="1" x14ac:dyDescent="0.15">
      <c r="A19" s="6" t="s">
        <v>235</v>
      </c>
      <c r="B19" s="1">
        <v>0</v>
      </c>
      <c r="C19" s="1">
        <v>0</v>
      </c>
    </row>
    <row r="20" spans="1:3" ht="18" customHeight="1" x14ac:dyDescent="0.15">
      <c r="A20" s="6" t="s">
        <v>236</v>
      </c>
      <c r="B20" s="1">
        <v>9101356</v>
      </c>
      <c r="C20" s="1">
        <v>0</v>
      </c>
    </row>
    <row r="21" spans="1:3" ht="18" customHeight="1" x14ac:dyDescent="0.15">
      <c r="A21" s="6" t="s">
        <v>237</v>
      </c>
      <c r="B21" s="1">
        <v>0</v>
      </c>
      <c r="C21" s="1">
        <v>0</v>
      </c>
    </row>
    <row r="22" spans="1:3" ht="18" customHeight="1" x14ac:dyDescent="0.15">
      <c r="A22" s="6" t="s">
        <v>238</v>
      </c>
      <c r="B22" s="1">
        <v>114466167</v>
      </c>
      <c r="C22" s="1">
        <v>5688968</v>
      </c>
    </row>
    <row r="23" spans="1:3" ht="18" customHeight="1" thickBot="1" x14ac:dyDescent="0.2">
      <c r="A23" s="12" t="s">
        <v>42</v>
      </c>
      <c r="B23" s="10">
        <f>SUM(B12:B22)</f>
        <v>537937533</v>
      </c>
      <c r="C23" s="10">
        <f>SUM(C12:C22)</f>
        <v>43338633</v>
      </c>
    </row>
    <row r="24" spans="1:3" ht="18" customHeight="1" thickTop="1" x14ac:dyDescent="0.15">
      <c r="A24" s="4" t="s">
        <v>10</v>
      </c>
      <c r="B24" s="27">
        <f>SUM(B9,B23)</f>
        <v>1169563845</v>
      </c>
      <c r="C24" s="27">
        <f>SUM(C9,C23)</f>
        <v>67607898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44</v>
      </c>
    </row>
    <row r="2" spans="1:3" ht="13.5" x14ac:dyDescent="0.15">
      <c r="A2" s="9" t="str">
        <f>有形固定資産の明細!A2</f>
        <v>自治体名：桑名市</v>
      </c>
      <c r="C2" s="7" t="s">
        <v>302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174</v>
      </c>
    </row>
    <row r="5" spans="1:3" ht="22.5" customHeight="1" x14ac:dyDescent="0.15">
      <c r="A5" s="2" t="s">
        <v>33</v>
      </c>
      <c r="B5" s="2" t="s">
        <v>37</v>
      </c>
      <c r="C5" s="2" t="s">
        <v>40</v>
      </c>
    </row>
    <row r="6" spans="1:3" ht="18" customHeight="1" x14ac:dyDescent="0.15">
      <c r="A6" s="6" t="s">
        <v>41</v>
      </c>
      <c r="B6" s="1"/>
      <c r="C6" s="1"/>
    </row>
    <row r="7" spans="1:3" ht="18" customHeight="1" x14ac:dyDescent="0.15">
      <c r="A7" s="6" t="s">
        <v>226</v>
      </c>
      <c r="B7" s="1">
        <v>0</v>
      </c>
      <c r="C7" s="1">
        <v>0</v>
      </c>
    </row>
    <row r="8" spans="1:3" ht="18" customHeight="1" thickBot="1" x14ac:dyDescent="0.2">
      <c r="A8" s="12" t="s">
        <v>42</v>
      </c>
      <c r="B8" s="10">
        <f>SUM(B7)</f>
        <v>0</v>
      </c>
      <c r="C8" s="10">
        <f>SUM(C7)</f>
        <v>0</v>
      </c>
    </row>
    <row r="9" spans="1:3" ht="18" customHeight="1" thickTop="1" x14ac:dyDescent="0.15">
      <c r="A9" s="6" t="s">
        <v>43</v>
      </c>
      <c r="B9" s="1"/>
      <c r="C9" s="1"/>
    </row>
    <row r="10" spans="1:3" ht="18" customHeight="1" x14ac:dyDescent="0.15">
      <c r="A10" s="6" t="s">
        <v>227</v>
      </c>
      <c r="B10" s="1"/>
      <c r="C10" s="1"/>
    </row>
    <row r="11" spans="1:3" ht="18" customHeight="1" x14ac:dyDescent="0.15">
      <c r="A11" s="6" t="s">
        <v>228</v>
      </c>
      <c r="B11" s="1">
        <v>85872201</v>
      </c>
      <c r="C11" s="1">
        <v>0</v>
      </c>
    </row>
    <row r="12" spans="1:3" ht="18" customHeight="1" x14ac:dyDescent="0.15">
      <c r="A12" s="6" t="s">
        <v>229</v>
      </c>
      <c r="B12" s="1">
        <v>67981976</v>
      </c>
      <c r="C12" s="1">
        <v>0</v>
      </c>
    </row>
    <row r="13" spans="1:3" ht="18" customHeight="1" x14ac:dyDescent="0.15">
      <c r="A13" s="6" t="s">
        <v>230</v>
      </c>
      <c r="B13" s="1">
        <v>6258630</v>
      </c>
      <c r="C13" s="1">
        <v>0</v>
      </c>
    </row>
    <row r="14" spans="1:3" ht="18" customHeight="1" x14ac:dyDescent="0.15">
      <c r="A14" s="6" t="s">
        <v>231</v>
      </c>
      <c r="B14" s="1">
        <v>7368905</v>
      </c>
      <c r="C14" s="1">
        <v>0</v>
      </c>
    </row>
    <row r="15" spans="1:3" ht="18" customHeight="1" x14ac:dyDescent="0.15">
      <c r="A15" s="6" t="s">
        <v>232</v>
      </c>
      <c r="B15" s="1">
        <v>920890</v>
      </c>
      <c r="C15" s="1">
        <v>134265</v>
      </c>
    </row>
    <row r="16" spans="1:3" ht="18" customHeight="1" x14ac:dyDescent="0.15">
      <c r="A16" s="6" t="s">
        <v>233</v>
      </c>
      <c r="B16" s="1"/>
      <c r="C16" s="1"/>
    </row>
    <row r="17" spans="1:3" ht="18" customHeight="1" x14ac:dyDescent="0.15">
      <c r="A17" s="6" t="s">
        <v>234</v>
      </c>
      <c r="B17" s="1">
        <v>3737546</v>
      </c>
      <c r="C17" s="1">
        <v>391695</v>
      </c>
    </row>
    <row r="18" spans="1:3" ht="18" customHeight="1" x14ac:dyDescent="0.15">
      <c r="A18" s="6" t="s">
        <v>235</v>
      </c>
      <c r="B18" s="1">
        <v>25430</v>
      </c>
      <c r="C18" s="1">
        <v>1841</v>
      </c>
    </row>
    <row r="19" spans="1:3" ht="18" customHeight="1" x14ac:dyDescent="0.15">
      <c r="A19" s="6" t="s">
        <v>237</v>
      </c>
      <c r="B19" s="1">
        <v>98781342</v>
      </c>
      <c r="C19" s="1">
        <v>7052987</v>
      </c>
    </row>
    <row r="20" spans="1:3" ht="18" customHeight="1" x14ac:dyDescent="0.15">
      <c r="A20" s="6" t="s">
        <v>238</v>
      </c>
      <c r="B20" s="1">
        <v>0</v>
      </c>
      <c r="C20" s="1">
        <v>0</v>
      </c>
    </row>
    <row r="21" spans="1:3" ht="18" customHeight="1" thickBot="1" x14ac:dyDescent="0.2">
      <c r="A21" s="12" t="s">
        <v>42</v>
      </c>
      <c r="B21" s="10">
        <f>SUM(B11:B20)</f>
        <v>270946920</v>
      </c>
      <c r="C21" s="10">
        <f>SUM(C11:C20)</f>
        <v>7580788</v>
      </c>
    </row>
    <row r="22" spans="1:3" ht="18" customHeight="1" thickTop="1" x14ac:dyDescent="0.15">
      <c r="A22" s="4" t="s">
        <v>10</v>
      </c>
      <c r="B22" s="27">
        <f>SUM(B8,B21)</f>
        <v>270946920</v>
      </c>
      <c r="C22" s="27">
        <f>SUM(C8,C21)</f>
        <v>7580788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8" t="s">
        <v>45</v>
      </c>
    </row>
    <row r="2" spans="1:11" ht="13.5" x14ac:dyDescent="0.15">
      <c r="A2" s="9" t="str">
        <f>有形固定資産の明細!A2</f>
        <v>自治体名：桑名市</v>
      </c>
      <c r="K2" s="7" t="s">
        <v>302</v>
      </c>
    </row>
    <row r="3" spans="1:11" ht="13.5" x14ac:dyDescent="0.15">
      <c r="A3" s="9" t="str">
        <f>有形固定資産の明細!A3</f>
        <v>会計：一般会計等</v>
      </c>
    </row>
    <row r="4" spans="1:11" ht="13.5" x14ac:dyDescent="0.15">
      <c r="K4" s="7" t="s">
        <v>174</v>
      </c>
    </row>
    <row r="5" spans="1:11" ht="22.5" customHeight="1" x14ac:dyDescent="0.15">
      <c r="A5" s="37" t="s">
        <v>26</v>
      </c>
      <c r="B5" s="39" t="s">
        <v>46</v>
      </c>
      <c r="C5" s="17"/>
      <c r="D5" s="37" t="s">
        <v>47</v>
      </c>
      <c r="E5" s="38" t="s">
        <v>48</v>
      </c>
      <c r="F5" s="37" t="s">
        <v>49</v>
      </c>
      <c r="G5" s="38" t="s">
        <v>50</v>
      </c>
      <c r="H5" s="39" t="s">
        <v>51</v>
      </c>
      <c r="I5" s="15"/>
      <c r="J5" s="16"/>
      <c r="K5" s="37" t="s">
        <v>30</v>
      </c>
    </row>
    <row r="6" spans="1:11" ht="22.5" customHeight="1" x14ac:dyDescent="0.15">
      <c r="A6" s="37"/>
      <c r="B6" s="37"/>
      <c r="C6" s="13" t="s">
        <v>52</v>
      </c>
      <c r="D6" s="37"/>
      <c r="E6" s="37"/>
      <c r="F6" s="37"/>
      <c r="G6" s="37"/>
      <c r="H6" s="37"/>
      <c r="I6" s="2" t="s">
        <v>53</v>
      </c>
      <c r="J6" s="2" t="s">
        <v>54</v>
      </c>
      <c r="K6" s="37"/>
    </row>
    <row r="7" spans="1:11" ht="18" customHeight="1" x14ac:dyDescent="0.15">
      <c r="A7" s="6" t="s">
        <v>55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56</v>
      </c>
      <c r="B8" s="1">
        <v>3432904565</v>
      </c>
      <c r="C8" s="19">
        <v>390875876</v>
      </c>
      <c r="D8" s="1">
        <v>1727370126</v>
      </c>
      <c r="E8" s="1"/>
      <c r="F8" s="1">
        <v>1034962208</v>
      </c>
      <c r="G8" s="1">
        <v>670572231</v>
      </c>
      <c r="H8" s="1"/>
      <c r="I8" s="1"/>
      <c r="J8" s="1"/>
      <c r="K8" s="1"/>
    </row>
    <row r="9" spans="1:11" ht="18" customHeight="1" x14ac:dyDescent="0.15">
      <c r="A9" s="6" t="s">
        <v>57</v>
      </c>
      <c r="B9" s="1">
        <v>54220465</v>
      </c>
      <c r="C9" s="19">
        <v>15457263</v>
      </c>
      <c r="D9" s="1">
        <v>29442678</v>
      </c>
      <c r="E9" s="1">
        <v>9919236</v>
      </c>
      <c r="F9" s="1">
        <v>10033535</v>
      </c>
      <c r="G9" s="1">
        <v>4825016</v>
      </c>
      <c r="H9" s="1"/>
      <c r="I9" s="1"/>
      <c r="J9" s="1"/>
      <c r="K9" s="1"/>
    </row>
    <row r="10" spans="1:11" ht="18" customHeight="1" x14ac:dyDescent="0.15">
      <c r="A10" s="6" t="s">
        <v>58</v>
      </c>
      <c r="B10" s="1">
        <v>34446083</v>
      </c>
      <c r="C10" s="19">
        <v>6618741</v>
      </c>
      <c r="D10" s="1">
        <v>34446083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59</v>
      </c>
      <c r="B11" s="1">
        <v>1665731712</v>
      </c>
      <c r="C11" s="19">
        <v>410119859</v>
      </c>
      <c r="D11" s="1">
        <v>1029996812</v>
      </c>
      <c r="E11" s="1"/>
      <c r="F11" s="1">
        <v>517172408</v>
      </c>
      <c r="G11" s="1">
        <v>118562492</v>
      </c>
      <c r="H11" s="1"/>
      <c r="I11" s="1"/>
      <c r="J11" s="1"/>
      <c r="K11" s="1"/>
    </row>
    <row r="12" spans="1:11" ht="18" customHeight="1" x14ac:dyDescent="0.15">
      <c r="A12" s="6" t="s">
        <v>60</v>
      </c>
      <c r="B12" s="1">
        <v>22058069516</v>
      </c>
      <c r="C12" s="19">
        <v>2567864715</v>
      </c>
      <c r="D12" s="1">
        <v>74132106</v>
      </c>
      <c r="E12" s="1">
        <v>5578563668</v>
      </c>
      <c r="F12" s="1">
        <v>9212761758</v>
      </c>
      <c r="G12" s="1">
        <v>6825559984</v>
      </c>
      <c r="H12" s="1"/>
      <c r="I12" s="1"/>
      <c r="J12" s="1"/>
      <c r="K12" s="1">
        <v>367052000</v>
      </c>
    </row>
    <row r="13" spans="1:11" ht="18" customHeight="1" x14ac:dyDescent="0.15">
      <c r="A13" s="6" t="s">
        <v>61</v>
      </c>
      <c r="B13" s="1">
        <v>12797236493</v>
      </c>
      <c r="C13" s="19">
        <v>750099084</v>
      </c>
      <c r="D13" s="1">
        <v>164743435</v>
      </c>
      <c r="E13" s="1">
        <v>12559593058</v>
      </c>
      <c r="F13" s="1">
        <v>42500000</v>
      </c>
      <c r="G13" s="1">
        <v>30400000</v>
      </c>
      <c r="H13" s="1"/>
      <c r="I13" s="1"/>
      <c r="J13" s="1"/>
      <c r="K13" s="1"/>
    </row>
    <row r="14" spans="1:11" ht="18" customHeight="1" x14ac:dyDescent="0.15">
      <c r="A14" s="6" t="s">
        <v>62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63</v>
      </c>
      <c r="B15" s="1">
        <v>24519248303</v>
      </c>
      <c r="C15" s="19">
        <v>1962701855</v>
      </c>
      <c r="D15" s="1">
        <v>9067470821</v>
      </c>
      <c r="E15" s="1">
        <v>15236289344</v>
      </c>
      <c r="F15" s="1">
        <v>63000412</v>
      </c>
      <c r="G15" s="1">
        <v>152487726</v>
      </c>
      <c r="H15" s="1"/>
      <c r="I15" s="1"/>
      <c r="J15" s="1"/>
      <c r="K15" s="1"/>
    </row>
    <row r="16" spans="1:11" ht="18" customHeight="1" x14ac:dyDescent="0.15">
      <c r="A16" s="6" t="s">
        <v>64</v>
      </c>
      <c r="B16" s="1">
        <v>144927212</v>
      </c>
      <c r="C16" s="19">
        <v>62951311</v>
      </c>
      <c r="D16" s="1">
        <v>144927212</v>
      </c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65</v>
      </c>
      <c r="B17" s="1">
        <v>9166682</v>
      </c>
      <c r="C17" s="19">
        <v>9166682</v>
      </c>
      <c r="D17" s="1"/>
      <c r="E17" s="1"/>
      <c r="F17" s="1">
        <v>9166682</v>
      </c>
      <c r="G17" s="1"/>
      <c r="H17" s="1"/>
      <c r="I17" s="1"/>
      <c r="J17" s="1"/>
      <c r="K17" s="1"/>
    </row>
    <row r="18" spans="1:11" ht="18" customHeight="1" x14ac:dyDescent="0.15">
      <c r="A18" s="6" t="s">
        <v>61</v>
      </c>
      <c r="B18" s="1">
        <v>848874184</v>
      </c>
      <c r="C18" s="19">
        <v>75121770</v>
      </c>
      <c r="D18" s="1">
        <v>116711776</v>
      </c>
      <c r="E18" s="1">
        <v>448751296</v>
      </c>
      <c r="F18" s="1">
        <v>73700000</v>
      </c>
      <c r="G18" s="1">
        <v>209711112</v>
      </c>
      <c r="H18" s="1"/>
      <c r="I18" s="1"/>
      <c r="J18" s="1"/>
      <c r="K18" s="1"/>
    </row>
    <row r="19" spans="1:11" ht="18" customHeight="1" x14ac:dyDescent="0.15">
      <c r="A19" s="4" t="s">
        <v>66</v>
      </c>
      <c r="B19" s="1">
        <f>SUM(B8:B18)</f>
        <v>65564825215</v>
      </c>
      <c r="C19" s="19">
        <f t="shared" ref="C19:K19" si="0">SUM(C8:C18)</f>
        <v>6250977156</v>
      </c>
      <c r="D19" s="1">
        <f t="shared" si="0"/>
        <v>12389241049</v>
      </c>
      <c r="E19" s="1">
        <f t="shared" si="0"/>
        <v>33833116602</v>
      </c>
      <c r="F19" s="1">
        <f t="shared" si="0"/>
        <v>10963297003</v>
      </c>
      <c r="G19" s="1">
        <f t="shared" si="0"/>
        <v>8012118561</v>
      </c>
      <c r="H19" s="1"/>
      <c r="I19" s="1"/>
      <c r="J19" s="1"/>
      <c r="K19" s="1">
        <f t="shared" si="0"/>
        <v>367052000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8" t="s">
        <v>67</v>
      </c>
    </row>
    <row r="2" spans="1:9" ht="13.5" x14ac:dyDescent="0.15">
      <c r="A2" s="9" t="str">
        <f>有形固定資産の明細!A2</f>
        <v>自治体名：桑名市</v>
      </c>
      <c r="I2" s="7" t="s">
        <v>302</v>
      </c>
    </row>
    <row r="3" spans="1:9" ht="13.5" x14ac:dyDescent="0.15">
      <c r="A3" s="9" t="str">
        <f>有形固定資産の明細!A3</f>
        <v>会計：一般会計等</v>
      </c>
    </row>
    <row r="4" spans="1:9" ht="13.5" x14ac:dyDescent="0.15">
      <c r="I4" s="7" t="s">
        <v>174</v>
      </c>
    </row>
    <row r="5" spans="1:9" ht="37.5" customHeight="1" x14ac:dyDescent="0.15">
      <c r="A5" s="13" t="s">
        <v>46</v>
      </c>
      <c r="B5" s="2" t="s">
        <v>68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  <c r="H5" s="2" t="s">
        <v>74</v>
      </c>
      <c r="I5" s="3" t="s">
        <v>75</v>
      </c>
    </row>
    <row r="6" spans="1:9" ht="18" customHeight="1" x14ac:dyDescent="0.15">
      <c r="A6" s="26">
        <f>SUM(B6:I6)</f>
        <v>65564825215.003845</v>
      </c>
      <c r="B6" s="1">
        <v>63701328787</v>
      </c>
      <c r="C6" s="1">
        <v>1742266773</v>
      </c>
      <c r="D6" s="1">
        <v>121229655</v>
      </c>
      <c r="E6" s="1">
        <v>0</v>
      </c>
      <c r="F6" s="1">
        <v>0</v>
      </c>
      <c r="G6" s="1">
        <v>0</v>
      </c>
      <c r="H6" s="1">
        <v>0</v>
      </c>
      <c r="I6" s="29">
        <v>3.8456207756703618E-3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投資及び出資金の明細!Print_Area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ＬＰＡパートナー株式会社</dc:creator>
  <cp:lastPrinted>2024-03-07T04:17:36Z</cp:lastPrinted>
  <dcterms:created xsi:type="dcterms:W3CDTF">2021-06-07T00:36:43Z</dcterms:created>
  <dcterms:modified xsi:type="dcterms:W3CDTF">2024-03-13T01:56:36Z</dcterms:modified>
</cp:coreProperties>
</file>