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192.168.0.166\04業務・三重県\051_桑名市\令和05年度\00納品準備\令和５年度_附属明細書\"/>
    </mc:Choice>
  </mc:AlternateContent>
  <xr:revisionPtr revIDLastSave="0" documentId="13_ncr:1_{87479EA0-4D5F-4E1D-9A8B-72216C415D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有形固定資産の明細" sheetId="15" r:id="rId1"/>
    <sheet name="有形固定資産に係る行政目的別の明細" sheetId="14" r:id="rId2"/>
    <sheet name="投資及び出資金の明細" sheetId="1" r:id="rId3"/>
    <sheet name="基金の明細" sheetId="2" r:id="rId4"/>
    <sheet name="貸付金の明細" sheetId="3" r:id="rId5"/>
    <sheet name="長期延滞債権の明細" sheetId="4" r:id="rId6"/>
    <sheet name="未収金の明細" sheetId="5" r:id="rId7"/>
    <sheet name="地方債等（借入先別）の明細" sheetId="6" r:id="rId8"/>
    <sheet name="地方債等（利率別）の明細" sheetId="7" r:id="rId9"/>
    <sheet name="地方債等（返済期間別）の明細" sheetId="8" r:id="rId10"/>
    <sheet name="特定の契約条項が付された地方債等の概要" sheetId="9" r:id="rId11"/>
    <sheet name="引当金の明細" sheetId="10" r:id="rId12"/>
    <sheet name="補助金等の明細" sheetId="11" r:id="rId13"/>
    <sheet name="財源の明細" sheetId="12" r:id="rId14"/>
    <sheet name="財源情報の明細" sheetId="16" r:id="rId15"/>
    <sheet name="資金の明細" sheetId="13" r:id="rId16"/>
  </sheets>
  <definedNames>
    <definedName name="_xlnm.Print_Area" localSheetId="2">投資及び出資金の明細!$A$1:$K$41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" l="1"/>
  <c r="G29" i="1"/>
  <c r="G28" i="1"/>
  <c r="G36" i="1" l="1"/>
  <c r="G26" i="1"/>
  <c r="G27" i="1"/>
  <c r="G30" i="1"/>
  <c r="G31" i="1"/>
  <c r="G32" i="1"/>
  <c r="G33" i="1"/>
  <c r="G34" i="1"/>
  <c r="G35" i="1"/>
  <c r="G37" i="1"/>
  <c r="G38" i="1"/>
  <c r="G39" i="1"/>
  <c r="G40" i="1"/>
  <c r="G25" i="1"/>
  <c r="G21" i="1"/>
  <c r="G22" i="1"/>
  <c r="G20" i="1"/>
  <c r="F33" i="2" l="1"/>
  <c r="F34" i="2"/>
  <c r="B36" i="2"/>
  <c r="K41" i="1" l="1"/>
  <c r="F11" i="3" l="1"/>
  <c r="B11" i="3"/>
  <c r="E20" i="1" l="1"/>
  <c r="H20" i="1" s="1"/>
  <c r="E23" i="1" l="1"/>
  <c r="D24" i="11" l="1"/>
  <c r="B22" i="4" l="1"/>
  <c r="J36" i="1" l="1"/>
  <c r="D25" i="11" l="1"/>
  <c r="B41" i="1" l="1"/>
  <c r="J23" i="1"/>
  <c r="J20" i="1"/>
  <c r="B19" i="6"/>
  <c r="B9" i="13" l="1"/>
  <c r="G36" i="2" l="1"/>
  <c r="F32" i="2"/>
  <c r="F35" i="2"/>
  <c r="F6" i="2"/>
  <c r="C36" i="2"/>
  <c r="D36" i="2"/>
  <c r="E36" i="2"/>
  <c r="E11" i="10" l="1"/>
  <c r="D11" i="10"/>
  <c r="C11" i="10"/>
  <c r="B11" i="10"/>
  <c r="F8" i="10"/>
  <c r="F10" i="10"/>
  <c r="F9" i="10"/>
  <c r="F7" i="10"/>
  <c r="C8" i="5"/>
  <c r="B8" i="5"/>
  <c r="C20" i="5"/>
  <c r="C21" i="5" s="1"/>
  <c r="B20" i="5"/>
  <c r="C22" i="4"/>
  <c r="C9" i="4"/>
  <c r="B23" i="4"/>
  <c r="B9" i="4"/>
  <c r="B21" i="5" l="1"/>
  <c r="C23" i="4"/>
  <c r="F11" i="10"/>
  <c r="A6" i="8"/>
  <c r="A6" i="7"/>
  <c r="K19" i="6"/>
  <c r="G19" i="6"/>
  <c r="F19" i="6"/>
  <c r="E19" i="6"/>
  <c r="D19" i="6"/>
  <c r="C19" i="6"/>
  <c r="E11" i="3"/>
  <c r="D11" i="3"/>
  <c r="C11" i="3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B15" i="1"/>
  <c r="I15" i="1"/>
  <c r="J15" i="1"/>
  <c r="E14" i="1"/>
  <c r="H14" i="1" s="1"/>
  <c r="E13" i="1"/>
  <c r="H13" i="1" s="1"/>
  <c r="E12" i="1"/>
  <c r="H12" i="1" s="1"/>
  <c r="I41" i="1"/>
  <c r="J40" i="1"/>
  <c r="E40" i="1"/>
  <c r="H40" i="1" s="1"/>
  <c r="J39" i="1"/>
  <c r="E39" i="1"/>
  <c r="H39" i="1" s="1"/>
  <c r="J38" i="1"/>
  <c r="E38" i="1"/>
  <c r="H38" i="1" s="1"/>
  <c r="J37" i="1"/>
  <c r="E37" i="1"/>
  <c r="H37" i="1" s="1"/>
  <c r="E36" i="1"/>
  <c r="H36" i="1" s="1"/>
  <c r="J35" i="1"/>
  <c r="E35" i="1"/>
  <c r="J34" i="1"/>
  <c r="E34" i="1"/>
  <c r="J33" i="1"/>
  <c r="E33" i="1"/>
  <c r="H33" i="1" s="1"/>
  <c r="J32" i="1"/>
  <c r="E32" i="1"/>
  <c r="J31" i="1"/>
  <c r="E31" i="1"/>
  <c r="J30" i="1"/>
  <c r="E30" i="1"/>
  <c r="H30" i="1" s="1"/>
  <c r="J29" i="1"/>
  <c r="E29" i="1"/>
  <c r="H29" i="1" s="1"/>
  <c r="J28" i="1"/>
  <c r="E28" i="1"/>
  <c r="H28" i="1" s="1"/>
  <c r="J27" i="1"/>
  <c r="E27" i="1"/>
  <c r="J26" i="1"/>
  <c r="E26" i="1"/>
  <c r="J25" i="1"/>
  <c r="E25" i="1"/>
  <c r="J24" i="1"/>
  <c r="E24" i="1"/>
  <c r="J22" i="1"/>
  <c r="E22" i="1"/>
  <c r="J21" i="1"/>
  <c r="E21" i="1"/>
  <c r="H21" i="1" s="1"/>
  <c r="A3" i="14"/>
  <c r="A3" i="1"/>
  <c r="A3" i="2"/>
  <c r="A3" i="3"/>
  <c r="A3" i="4"/>
  <c r="A3" i="5"/>
  <c r="A3" i="6"/>
  <c r="A3" i="7"/>
  <c r="A3" i="8"/>
  <c r="A3" i="9"/>
  <c r="A3" i="10"/>
  <c r="A3" i="11"/>
  <c r="A3" i="12"/>
  <c r="A3" i="16"/>
  <c r="A3" i="13"/>
  <c r="A2" i="14"/>
  <c r="A2" i="1"/>
  <c r="A2" i="2"/>
  <c r="A2" i="3"/>
  <c r="A2" i="4"/>
  <c r="A2" i="5"/>
  <c r="A2" i="6"/>
  <c r="A2" i="7"/>
  <c r="A2" i="8"/>
  <c r="A2" i="9"/>
  <c r="A2" i="10"/>
  <c r="A2" i="11"/>
  <c r="A2" i="12"/>
  <c r="A2" i="16"/>
  <c r="A2" i="13"/>
  <c r="F36" i="2" l="1"/>
  <c r="H32" i="1"/>
  <c r="H26" i="1"/>
  <c r="H22" i="1"/>
  <c r="H35" i="1"/>
  <c r="H34" i="1"/>
  <c r="H25" i="1"/>
  <c r="H31" i="1"/>
  <c r="J41" i="1"/>
</calcChain>
</file>

<file path=xl/sharedStrings.xml><?xml version="1.0" encoding="utf-8"?>
<sst xmlns="http://schemas.openxmlformats.org/spreadsheetml/2006/main" count="556" uniqueCount="294">
  <si>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</si>
  <si>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</si>
  <si>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</si>
  <si>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</si>
  <si>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</si>
  <si>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</si>
  <si>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</si>
  <si>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</si>
  <si>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</si>
  <si>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</si>
  <si>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</si>
  <si>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</si>
  <si>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</si>
  <si>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</si>
  <si>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</si>
  <si>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</si>
  <si>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</si>
  <si>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</si>
  <si>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</si>
  <si>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</si>
  <si>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</si>
  <si>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</si>
  <si>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</si>
  <si>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</si>
  <si>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</si>
  <si>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</si>
  <si>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</si>
  <si>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</si>
  <si>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</si>
  <si>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</si>
  <si>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</si>
  <si>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</si>
  <si>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</si>
  <si>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</si>
  <si>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</si>
  <si>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</si>
  <si>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</si>
  <si>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</si>
  <si>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</si>
  <si>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</si>
  <si>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</si>
  <si>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</si>
  <si>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</si>
  <si>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</si>
  <si>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</si>
  <si>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</si>
  <si>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</si>
  <si>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</si>
  <si>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</si>
  <si>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</si>
  <si>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</si>
  <si>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</si>
  <si>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</si>
  <si>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</si>
  <si>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</si>
  <si>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</si>
  <si>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</si>
  <si>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</si>
  <si>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</si>
  <si>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</si>
  <si>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</si>
  <si>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</si>
  <si>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</si>
  <si>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</si>
  <si>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</si>
  <si>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</si>
  <si>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</si>
  <si>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</si>
  <si>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</si>
  <si>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</si>
  <si>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</si>
  <si>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</si>
  <si>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</si>
  <si>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</si>
  <si>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</si>
  <si>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</si>
  <si>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</si>
  <si>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</si>
  <si>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</si>
  <si>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</si>
  <si>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</si>
  <si>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</si>
  <si>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</si>
  <si>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</si>
  <si>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</si>
  <si>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</si>
  <si>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</si>
  <si>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</si>
  <si>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</si>
  <si>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</si>
  <si>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</si>
  <si>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</si>
  <si>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</si>
  <si>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</si>
  <si>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</si>
  <si>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</si>
  <si>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</si>
  <si>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</si>
  <si>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</si>
  <si>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</si>
  <si>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</si>
  <si>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</si>
  <si>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</si>
  <si>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</si>
  <si>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</si>
  <si>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</si>
  <si>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</si>
  <si>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</si>
  <si>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</si>
  <si>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</si>
  <si>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</si>
  <si>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資金の明細</t>
  </si>
  <si>
    <t>物品</t>
  </si>
  <si>
    <t>-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</si>
  <si>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</si>
  <si>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</si>
  <si>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</si>
  <si>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</si>
  <si>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</si>
  <si>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</si>
  <si>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</si>
  <si>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</si>
  <si>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</si>
  <si>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</si>
  <si>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</si>
  <si>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</si>
  <si>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</si>
  <si>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</si>
  <si>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</si>
  <si>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</si>
  <si>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</si>
  <si>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（単位：円）</t>
  </si>
  <si>
    <t>有形固定資産に係る行政目的別の明細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</si>
  <si>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</si>
  <si>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</si>
  <si>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</si>
  <si>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</si>
  <si>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</si>
  <si>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</si>
  <si>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</si>
  <si>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有形固定資産の明細</t>
  </si>
  <si>
    <t>貸付金・基金等の増加</t>
  </si>
  <si>
    <t>有形固定資産等の増加</t>
  </si>
  <si>
    <t>純行政コスト</t>
  </si>
  <si>
    <t>地方債等</t>
  </si>
  <si>
    <t>内訳</t>
  </si>
  <si>
    <t>財源情報の明細</t>
  </si>
  <si>
    <t>自治体名：桑名市</t>
    <rPh sb="5" eb="8">
      <t>クワナシ</t>
    </rPh>
    <phoneticPr fontId="5"/>
  </si>
  <si>
    <t>会計：一般会計等</t>
    <rPh sb="3" eb="8">
      <t>イッパンカイケイトウ</t>
    </rPh>
    <phoneticPr fontId="5"/>
  </si>
  <si>
    <t>該当なし</t>
    <rPh sb="0" eb="2">
      <t>ガイトウ</t>
    </rPh>
    <phoneticPr fontId="5"/>
  </si>
  <si>
    <t>(地独)桑名市総合医療センター</t>
    <rPh sb="1" eb="2">
      <t>チ</t>
    </rPh>
    <rPh sb="2" eb="3">
      <t>ドク</t>
    </rPh>
    <rPh sb="4" eb="7">
      <t>クワナシ</t>
    </rPh>
    <rPh sb="7" eb="9">
      <t>ソウゴウ</t>
    </rPh>
    <rPh sb="9" eb="11">
      <t>イリョウ</t>
    </rPh>
    <phoneticPr fontId="8"/>
  </si>
  <si>
    <t>水道事業会計</t>
    <rPh sb="0" eb="2">
      <t>スイドウ</t>
    </rPh>
    <rPh sb="2" eb="4">
      <t>ジギョウ</t>
    </rPh>
    <rPh sb="4" eb="6">
      <t>カイケイ</t>
    </rPh>
    <phoneticPr fontId="8"/>
  </si>
  <si>
    <t>下水道事業会計</t>
    <rPh sb="0" eb="3">
      <t>ゲスイドウ</t>
    </rPh>
    <rPh sb="3" eb="5">
      <t>ジギョウ</t>
    </rPh>
    <rPh sb="5" eb="7">
      <t>カイケイ</t>
    </rPh>
    <phoneticPr fontId="8"/>
  </si>
  <si>
    <t>長島観光開発(株)</t>
    <rPh sb="0" eb="2">
      <t>ナガシマ</t>
    </rPh>
    <rPh sb="2" eb="4">
      <t>カンコウ</t>
    </rPh>
    <rPh sb="4" eb="6">
      <t>カイハツ</t>
    </rPh>
    <rPh sb="6" eb="9">
      <t>カブ</t>
    </rPh>
    <phoneticPr fontId="8"/>
  </si>
  <si>
    <t>三重県農業信用基金協会</t>
    <rPh sb="0" eb="3">
      <t>ミエケン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8"/>
  </si>
  <si>
    <t>全国漁業信用基金協会（旧：三重県漁業信用基金協会）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rPh sb="11" eb="12">
      <t>キュウ</t>
    </rPh>
    <rPh sb="13" eb="16">
      <t>ミエケン</t>
    </rPh>
    <rPh sb="16" eb="18">
      <t>ギョギョウ</t>
    </rPh>
    <rPh sb="18" eb="20">
      <t>シンヨウ</t>
    </rPh>
    <rPh sb="20" eb="22">
      <t>キキン</t>
    </rPh>
    <rPh sb="22" eb="24">
      <t>キョウカイ</t>
    </rPh>
    <phoneticPr fontId="8"/>
  </si>
  <si>
    <t>(公社)三重県私学振興会</t>
    <rPh sb="1" eb="3">
      <t>コウシャ</t>
    </rPh>
    <rPh sb="4" eb="7">
      <t>ミエケン</t>
    </rPh>
    <rPh sb="7" eb="9">
      <t>シガク</t>
    </rPh>
    <rPh sb="9" eb="11">
      <t>シンコウ</t>
    </rPh>
    <rPh sb="11" eb="12">
      <t>カイ</t>
    </rPh>
    <phoneticPr fontId="8"/>
  </si>
  <si>
    <t>(一社)三重県畜産協会</t>
    <rPh sb="1" eb="3">
      <t>イッシャ</t>
    </rPh>
    <rPh sb="4" eb="7">
      <t>ミエケン</t>
    </rPh>
    <rPh sb="7" eb="9">
      <t>チクサン</t>
    </rPh>
    <rPh sb="9" eb="11">
      <t>キョウカイ</t>
    </rPh>
    <phoneticPr fontId="8"/>
  </si>
  <si>
    <t>(公社)三重県青果物価格安定基金協会</t>
    <rPh sb="1" eb="3">
      <t>コウシャ</t>
    </rPh>
    <rPh sb="4" eb="7">
      <t>ミエケン</t>
    </rPh>
    <rPh sb="7" eb="10">
      <t>セイカブツ</t>
    </rPh>
    <rPh sb="10" eb="12">
      <t>カカク</t>
    </rPh>
    <rPh sb="12" eb="14">
      <t>アンテイ</t>
    </rPh>
    <rPh sb="14" eb="16">
      <t>キキン</t>
    </rPh>
    <rPh sb="16" eb="18">
      <t>キョウカイ</t>
    </rPh>
    <phoneticPr fontId="8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</si>
  <si>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8"/>
  </si>
  <si>
    <t>(株)長島ピー・エー</t>
    <rPh sb="0" eb="3">
      <t>カブ</t>
    </rPh>
    <rPh sb="3" eb="5">
      <t>ナガシマ</t>
    </rPh>
    <phoneticPr fontId="8"/>
  </si>
  <si>
    <t>北勢線施設整備(株)</t>
    <rPh sb="0" eb="3">
      <t>ホクセイセン</t>
    </rPh>
    <rPh sb="3" eb="5">
      <t>シセツ</t>
    </rPh>
    <rPh sb="5" eb="7">
      <t>セイビ</t>
    </rPh>
    <rPh sb="7" eb="10">
      <t>カブ</t>
    </rPh>
    <phoneticPr fontId="8"/>
  </si>
  <si>
    <t>(株)ラッキータウンテレビ</t>
    <rPh sb="0" eb="3">
      <t>カブ</t>
    </rPh>
    <phoneticPr fontId="8"/>
  </si>
  <si>
    <t>三重県信用保証協会</t>
    <rPh sb="0" eb="3">
      <t>ミエケン</t>
    </rPh>
    <rPh sb="3" eb="5">
      <t>シンヨウ</t>
    </rPh>
    <rPh sb="5" eb="7">
      <t>ホショウ</t>
    </rPh>
    <rPh sb="7" eb="9">
      <t>キョウカイ</t>
    </rPh>
    <phoneticPr fontId="8"/>
  </si>
  <si>
    <t>(一財)三重県漁業操業安全協会</t>
    <rPh sb="1" eb="2">
      <t>イチ</t>
    </rPh>
    <rPh sb="2" eb="3">
      <t>ザイ</t>
    </rPh>
    <rPh sb="4" eb="7">
      <t>ミエケン</t>
    </rPh>
    <rPh sb="7" eb="9">
      <t>ギョギョウ</t>
    </rPh>
    <rPh sb="9" eb="11">
      <t>ソウギョウ</t>
    </rPh>
    <rPh sb="11" eb="13">
      <t>アンゼン</t>
    </rPh>
    <rPh sb="13" eb="15">
      <t>キョウカイ</t>
    </rPh>
    <phoneticPr fontId="8"/>
  </si>
  <si>
    <t>(公財)三重県水産振興事業団</t>
    <rPh sb="1" eb="2">
      <t>コウ</t>
    </rPh>
    <rPh sb="2" eb="3">
      <t>ザイ</t>
    </rPh>
    <rPh sb="4" eb="7">
      <t>ミエケン</t>
    </rPh>
    <rPh sb="7" eb="9">
      <t>スイサン</t>
    </rPh>
    <rPh sb="9" eb="11">
      <t>シンコウ</t>
    </rPh>
    <rPh sb="11" eb="14">
      <t>ジギョウダン</t>
    </rPh>
    <phoneticPr fontId="8"/>
  </si>
  <si>
    <t>(公財)三重県救急医療情報センター</t>
    <rPh sb="1" eb="2">
      <t>コウ</t>
    </rPh>
    <rPh sb="2" eb="3">
      <t>ザイ</t>
    </rPh>
    <rPh sb="4" eb="7">
      <t>ミエケン</t>
    </rPh>
    <rPh sb="7" eb="9">
      <t>キュウキュウ</t>
    </rPh>
    <rPh sb="9" eb="11">
      <t>イリョウ</t>
    </rPh>
    <rPh sb="11" eb="13">
      <t>ジョウホウ</t>
    </rPh>
    <phoneticPr fontId="8"/>
  </si>
  <si>
    <t>(公財)三重県緑化推進協会</t>
    <rPh sb="1" eb="2">
      <t>コウ</t>
    </rPh>
    <rPh sb="2" eb="3">
      <t>ザイ</t>
    </rPh>
    <rPh sb="4" eb="7">
      <t>ミエケン</t>
    </rPh>
    <rPh sb="7" eb="9">
      <t>リョクカ</t>
    </rPh>
    <rPh sb="9" eb="11">
      <t>スイシン</t>
    </rPh>
    <rPh sb="11" eb="13">
      <t>キョウカイ</t>
    </rPh>
    <phoneticPr fontId="8"/>
  </si>
  <si>
    <t>(公財)三重県国際交流財団基本財産</t>
    <rPh sb="1" eb="2">
      <t>コウ</t>
    </rPh>
    <rPh sb="2" eb="3">
      <t>ザイ</t>
    </rPh>
    <rPh sb="4" eb="7">
      <t>ミエケン</t>
    </rPh>
    <rPh sb="7" eb="9">
      <t>コクサイ</t>
    </rPh>
    <rPh sb="9" eb="11">
      <t>コウリュウ</t>
    </rPh>
    <rPh sb="11" eb="13">
      <t>ザイダン</t>
    </rPh>
    <rPh sb="13" eb="15">
      <t>キホン</t>
    </rPh>
    <rPh sb="15" eb="17">
      <t>ザイサン</t>
    </rPh>
    <phoneticPr fontId="8"/>
  </si>
  <si>
    <t>(公財)三重県農林水産支援センター</t>
    <rPh sb="1" eb="2">
      <t>コウ</t>
    </rPh>
    <rPh sb="2" eb="3">
      <t>ザイ</t>
    </rPh>
    <rPh sb="4" eb="7">
      <t>ミエケン</t>
    </rPh>
    <rPh sb="7" eb="9">
      <t>ノウリン</t>
    </rPh>
    <rPh sb="9" eb="11">
      <t>スイサン</t>
    </rPh>
    <rPh sb="11" eb="13">
      <t>シエン</t>
    </rPh>
    <phoneticPr fontId="8"/>
  </si>
  <si>
    <t>(公財)暴力追放三重県民センター基本財産</t>
    <rPh sb="1" eb="2">
      <t>コウ</t>
    </rPh>
    <rPh sb="2" eb="3">
      <t>ザイ</t>
    </rPh>
    <rPh sb="4" eb="6">
      <t>ボウリョク</t>
    </rPh>
    <rPh sb="6" eb="8">
      <t>ツイホウ</t>
    </rPh>
    <rPh sb="8" eb="12">
      <t>ミエケンミン</t>
    </rPh>
    <rPh sb="16" eb="18">
      <t>キホン</t>
    </rPh>
    <rPh sb="18" eb="20">
      <t>ザイサン</t>
    </rPh>
    <phoneticPr fontId="8"/>
  </si>
  <si>
    <t>(公財)三重県建設技術センター</t>
    <rPh sb="1" eb="2">
      <t>コウ</t>
    </rPh>
    <rPh sb="2" eb="3">
      <t>ザイ</t>
    </rPh>
    <rPh sb="4" eb="7">
      <t>ミエケン</t>
    </rPh>
    <rPh sb="7" eb="9">
      <t>ケンセツ</t>
    </rPh>
    <rPh sb="9" eb="11">
      <t>ギジュツ</t>
    </rPh>
    <phoneticPr fontId="8"/>
  </si>
  <si>
    <t>(一財)地域活性化センター</t>
    <rPh sb="1" eb="2">
      <t>イチ</t>
    </rPh>
    <rPh sb="2" eb="3">
      <t>ザイ</t>
    </rPh>
    <rPh sb="4" eb="6">
      <t>チイキ</t>
    </rPh>
    <rPh sb="6" eb="9">
      <t>カッセイカ</t>
    </rPh>
    <phoneticPr fontId="8"/>
  </si>
  <si>
    <t>(一財)三重県環境保全事業団</t>
    <rPh sb="1" eb="2">
      <t>イチ</t>
    </rPh>
    <rPh sb="2" eb="3">
      <t>ザイ</t>
    </rPh>
    <rPh sb="4" eb="7">
      <t>ミエケン</t>
    </rPh>
    <rPh sb="7" eb="9">
      <t>カンキョウ</t>
    </rPh>
    <rPh sb="9" eb="11">
      <t>ホゼン</t>
    </rPh>
    <rPh sb="11" eb="14">
      <t>ジギョウダン</t>
    </rPh>
    <phoneticPr fontId="8"/>
  </si>
  <si>
    <t>(単位：円)</t>
    <rPh sb="4" eb="5">
      <t>エン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</si>
  <si>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0"/>
  </si>
  <si>
    <t>減債基金</t>
    <rPh sb="0" eb="2">
      <t>ゲンサイ</t>
    </rPh>
    <rPh sb="2" eb="4">
      <t>キキン</t>
    </rPh>
    <phoneticPr fontId="5"/>
  </si>
  <si>
    <t>地域振興基金</t>
    <rPh sb="0" eb="2">
      <t>チイキ</t>
    </rPh>
    <rPh sb="2" eb="4">
      <t>シンコウ</t>
    </rPh>
    <rPh sb="4" eb="6">
      <t>キキン</t>
    </rPh>
    <phoneticPr fontId="4"/>
  </si>
  <si>
    <t>ふるさと応援基金</t>
    <rPh sb="4" eb="6">
      <t>オウエン</t>
    </rPh>
    <rPh sb="6" eb="8">
      <t>キキン</t>
    </rPh>
    <phoneticPr fontId="4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</si>
  <si>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4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</si>
  <si>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4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</si>
  <si>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4"/>
  </si>
  <si>
    <t>地域福祉基金</t>
    <rPh sb="0" eb="2">
      <t>チイキ</t>
    </rPh>
    <rPh sb="2" eb="4">
      <t>フクシ</t>
    </rPh>
    <rPh sb="4" eb="6">
      <t>キキン</t>
    </rPh>
    <phoneticPr fontId="4"/>
  </si>
  <si>
    <t>ごみ減量・再資源化基金</t>
    <rPh sb="2" eb="4">
      <t>ゲンリョウ</t>
    </rPh>
    <rPh sb="5" eb="9">
      <t>サイシゲンカ</t>
    </rPh>
    <rPh sb="9" eb="11">
      <t>キキン</t>
    </rPh>
    <phoneticPr fontId="4"/>
  </si>
  <si>
    <t>ふるさと・水と土保全基金</t>
    <rPh sb="5" eb="6">
      <t>ミズ</t>
    </rPh>
    <rPh sb="7" eb="8">
      <t>ツチ</t>
    </rPh>
    <rPh sb="8" eb="10">
      <t>ホゼン</t>
    </rPh>
    <rPh sb="10" eb="12">
      <t>キキン</t>
    </rPh>
    <phoneticPr fontId="4"/>
  </si>
  <si>
    <t>農業用施設維持管理基金</t>
    <rPh sb="0" eb="3">
      <t>ノウギョウヨウ</t>
    </rPh>
    <rPh sb="3" eb="5">
      <t>シセツ</t>
    </rPh>
    <rPh sb="5" eb="7">
      <t>イジ</t>
    </rPh>
    <rPh sb="7" eb="9">
      <t>カンリ</t>
    </rPh>
    <rPh sb="9" eb="11">
      <t>キキン</t>
    </rPh>
    <phoneticPr fontId="4"/>
  </si>
  <si>
    <t>文化振興基金</t>
    <rPh sb="0" eb="2">
      <t>ブンカ</t>
    </rPh>
    <rPh sb="2" eb="4">
      <t>シンコウ</t>
    </rPh>
    <rPh sb="4" eb="6">
      <t>キキン</t>
    </rPh>
    <phoneticPr fontId="4"/>
  </si>
  <si>
    <t>国際化推進基金</t>
    <rPh sb="0" eb="3">
      <t>コクサイカ</t>
    </rPh>
    <rPh sb="3" eb="5">
      <t>スイシン</t>
    </rPh>
    <rPh sb="5" eb="7">
      <t>キキン</t>
    </rPh>
    <phoneticPr fontId="4"/>
  </si>
  <si>
    <t>長島町土地改良施設の整備及び維持管理基金</t>
    <rPh sb="0" eb="2">
      <t>ナガシマ</t>
    </rPh>
    <rPh sb="2" eb="3">
      <t>チョウ</t>
    </rPh>
    <rPh sb="3" eb="5">
      <t>トチ</t>
    </rPh>
    <rPh sb="5" eb="7">
      <t>カイリョウ</t>
    </rPh>
    <rPh sb="7" eb="9">
      <t>シセツ</t>
    </rPh>
    <rPh sb="10" eb="12">
      <t>セイビ</t>
    </rPh>
    <rPh sb="12" eb="13">
      <t>オヨ</t>
    </rPh>
    <rPh sb="14" eb="16">
      <t>イジ</t>
    </rPh>
    <rPh sb="16" eb="18">
      <t>カンリ</t>
    </rPh>
    <rPh sb="18" eb="20">
      <t>キキン</t>
    </rPh>
    <phoneticPr fontId="4"/>
  </si>
  <si>
    <t>長島町人にやさしい生きがいのある町づくり施設整備基金</t>
    <rPh sb="0" eb="2">
      <t>ナガシマ</t>
    </rPh>
    <rPh sb="2" eb="3">
      <t>チョウ</t>
    </rPh>
    <rPh sb="3" eb="4">
      <t>ヒト</t>
    </rPh>
    <rPh sb="9" eb="10">
      <t>イ</t>
    </rPh>
    <rPh sb="16" eb="17">
      <t>マチ</t>
    </rPh>
    <rPh sb="20" eb="22">
      <t>シセツ</t>
    </rPh>
    <rPh sb="22" eb="24">
      <t>セイビ</t>
    </rPh>
    <rPh sb="24" eb="26">
      <t>キキン</t>
    </rPh>
    <phoneticPr fontId="4"/>
  </si>
  <si>
    <t>病院整備基金</t>
    <rPh sb="0" eb="2">
      <t>ビョウイン</t>
    </rPh>
    <rPh sb="2" eb="4">
      <t>セイビ</t>
    </rPh>
    <rPh sb="4" eb="6">
      <t>キキン</t>
    </rPh>
    <phoneticPr fontId="4"/>
  </si>
  <si>
    <t>産業振興基金</t>
    <rPh sb="0" eb="2">
      <t>サンギョウ</t>
    </rPh>
    <rPh sb="2" eb="4">
      <t>シンコウ</t>
    </rPh>
    <rPh sb="4" eb="6">
      <t>キキン</t>
    </rPh>
    <phoneticPr fontId="4"/>
  </si>
  <si>
    <t>みえ森と緑の県民税市町交付金基金</t>
    <rPh sb="2" eb="3">
      <t>モリ</t>
    </rPh>
    <rPh sb="4" eb="5">
      <t>ミドリ</t>
    </rPh>
    <rPh sb="6" eb="9">
      <t>ケンミンゼイ</t>
    </rPh>
    <rPh sb="9" eb="10">
      <t>シ</t>
    </rPh>
    <rPh sb="10" eb="11">
      <t>マチ</t>
    </rPh>
    <rPh sb="11" eb="14">
      <t>コウフキン</t>
    </rPh>
    <rPh sb="14" eb="16">
      <t>キキン</t>
    </rPh>
    <phoneticPr fontId="4"/>
  </si>
  <si>
    <t>観光振興基金</t>
    <rPh sb="0" eb="2">
      <t>カンコウ</t>
    </rPh>
    <rPh sb="2" eb="4">
      <t>シンコウ</t>
    </rPh>
    <rPh sb="4" eb="6">
      <t>キキン</t>
    </rPh>
    <phoneticPr fontId="4"/>
  </si>
  <si>
    <t>情報システム整備基金</t>
    <rPh sb="0" eb="2">
      <t>ジョウホウ</t>
    </rPh>
    <rPh sb="6" eb="8">
      <t>セイビ</t>
    </rPh>
    <rPh sb="8" eb="10">
      <t>キキン</t>
    </rPh>
    <phoneticPr fontId="4"/>
  </si>
  <si>
    <t>まちづくり応援基金</t>
    <rPh sb="5" eb="7">
      <t>オウエン</t>
    </rPh>
    <rPh sb="7" eb="9">
      <t>キキン</t>
    </rPh>
    <phoneticPr fontId="4"/>
  </si>
  <si>
    <t>にぎわい創出基金</t>
    <rPh sb="4" eb="6">
      <t>ソウシュツ</t>
    </rPh>
    <rPh sb="6" eb="8">
      <t>キキン</t>
    </rPh>
    <phoneticPr fontId="4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</si>
  <si>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5"/>
  </si>
  <si>
    <t>新型コロナウイルス感染症緊急対策基金</t>
  </si>
  <si>
    <t>桑名駅前整備基金</t>
  </si>
  <si>
    <t>小中一貫校建設基金</t>
  </si>
  <si>
    <t>福祉資金貸付金</t>
    <rPh sb="0" eb="2">
      <t>フクシ</t>
    </rPh>
    <rPh sb="2" eb="4">
      <t>シキン</t>
    </rPh>
    <rPh sb="4" eb="6">
      <t>カシツケ</t>
    </rPh>
    <rPh sb="6" eb="7">
      <t>キン</t>
    </rPh>
    <phoneticPr fontId="0"/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</si>
  <si>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0">
      <t>キン</t>
    </rPh>
    <phoneticPr fontId="0"/>
  </si>
  <si>
    <t>（地独）桑名市総合医療センター
施設整備等貸付金</t>
    <rPh sb="1" eb="2">
      <t>チ</t>
    </rPh>
    <rPh sb="2" eb="3">
      <t>ドク</t>
    </rPh>
    <rPh sb="4" eb="6">
      <t>クワナ</t>
    </rPh>
    <rPh sb="6" eb="7">
      <t>シ</t>
    </rPh>
    <rPh sb="7" eb="9">
      <t>ソウゴウ</t>
    </rPh>
    <rPh sb="9" eb="11">
      <t>イリョウ</t>
    </rPh>
    <rPh sb="16" eb="18">
      <t>シセツ</t>
    </rPh>
    <rPh sb="18" eb="20">
      <t>セイビ</t>
    </rPh>
    <rPh sb="20" eb="21">
      <t>トウ</t>
    </rPh>
    <rPh sb="21" eb="23">
      <t>カシツケ</t>
    </rPh>
    <rPh sb="23" eb="24">
      <t>キン</t>
    </rPh>
    <phoneticPr fontId="0"/>
  </si>
  <si>
    <t>住宅新築資金等貸付金</t>
  </si>
  <si>
    <t>税等未収金</t>
    <rPh sb="0" eb="1">
      <t>ゼイ</t>
    </rPh>
    <rPh sb="1" eb="2">
      <t>トウ</t>
    </rPh>
    <rPh sb="2" eb="5">
      <t>ミシュウキン</t>
    </rPh>
    <phoneticPr fontId="5"/>
  </si>
  <si>
    <t>　　市民税</t>
    <rPh sb="2" eb="5">
      <t>シミンゼイ</t>
    </rPh>
    <phoneticPr fontId="5"/>
  </si>
  <si>
    <t>　　固定資産税</t>
    <rPh sb="2" eb="4">
      <t>コテイ</t>
    </rPh>
    <rPh sb="4" eb="7">
      <t>シサンゼイ</t>
    </rPh>
    <phoneticPr fontId="5"/>
  </si>
  <si>
    <t>　　軽自動車税</t>
    <rPh sb="2" eb="6">
      <t>ケイジドウシャ</t>
    </rPh>
    <rPh sb="6" eb="7">
      <t>ゼイ</t>
    </rPh>
    <phoneticPr fontId="5"/>
  </si>
  <si>
    <t>　　都市計画税</t>
    <rPh sb="2" eb="4">
      <t>トシ</t>
    </rPh>
    <rPh sb="4" eb="6">
      <t>ケイカク</t>
    </rPh>
    <rPh sb="6" eb="7">
      <t>ゼイ</t>
    </rPh>
    <phoneticPr fontId="5"/>
  </si>
  <si>
    <t>　　負担金</t>
    <rPh sb="2" eb="5">
      <t>フタンキン</t>
    </rPh>
    <phoneticPr fontId="5"/>
  </si>
  <si>
    <t>その他未収金</t>
    <rPh sb="2" eb="3">
      <t>タ</t>
    </rPh>
    <rPh sb="3" eb="6">
      <t>ミシュウキン</t>
    </rPh>
    <phoneticPr fontId="5"/>
  </si>
  <si>
    <t>　　使用料</t>
    <rPh sb="2" eb="5">
      <t>シヨウリョウ</t>
    </rPh>
    <phoneticPr fontId="5"/>
  </si>
  <si>
    <t>　　財産運用収入</t>
    <rPh sb="2" eb="4">
      <t>ザイサン</t>
    </rPh>
    <rPh sb="4" eb="6">
      <t>ウンヨウ</t>
    </rPh>
    <rPh sb="6" eb="8">
      <t>シュウニュウ</t>
    </rPh>
    <phoneticPr fontId="5"/>
  </si>
  <si>
    <t>　　貸付金元利収入</t>
    <rPh sb="2" eb="4">
      <t>カシツケ</t>
    </rPh>
    <rPh sb="4" eb="5">
      <t>キン</t>
    </rPh>
    <rPh sb="5" eb="7">
      <t>ガンリ</t>
    </rPh>
    <rPh sb="7" eb="9">
      <t>シュウニュウ</t>
    </rPh>
    <phoneticPr fontId="5"/>
  </si>
  <si>
    <t>　　雑入</t>
    <rPh sb="2" eb="4">
      <t>ザツニュウ</t>
    </rPh>
    <phoneticPr fontId="5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</si>
  <si>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</si>
  <si>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</si>
  <si>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退職手当引当金</t>
  </si>
  <si>
    <t>賞与等引当金</t>
  </si>
  <si>
    <t>市税</t>
    <rPh sb="0" eb="2">
      <t>シゼイ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</si>
  <si>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</si>
  <si>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利子割交付税</t>
    <rPh sb="0" eb="2">
      <t>リシ</t>
    </rPh>
    <rPh sb="2" eb="3">
      <t>ワリ</t>
    </rPh>
    <rPh sb="3" eb="6">
      <t>コウフゼイ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</si>
  <si>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</si>
  <si>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</si>
  <si>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</si>
  <si>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5"/>
  </si>
  <si>
    <t>自動車取得税交付金</t>
    <rPh sb="0" eb="2">
      <t>ジドウ</t>
    </rPh>
    <rPh sb="2" eb="3">
      <t>シャ</t>
    </rPh>
    <rPh sb="3" eb="5">
      <t>シュトク</t>
    </rPh>
    <rPh sb="5" eb="6">
      <t>ゼイ</t>
    </rPh>
    <rPh sb="6" eb="9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</si>
  <si>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</si>
  <si>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</si>
  <si>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地方交付税</t>
    <rPh sb="0" eb="2">
      <t>チホウ</t>
    </rPh>
    <rPh sb="2" eb="5">
      <t>コウフゼイ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</si>
  <si>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</si>
  <si>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</si>
  <si>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寄附金</t>
    <rPh sb="0" eb="3">
      <t>キフキン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</si>
  <si>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</si>
  <si>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税収等</t>
    <phoneticPr fontId="5"/>
  </si>
  <si>
    <t>小計</t>
    <phoneticPr fontId="5"/>
  </si>
  <si>
    <t>国県等補助金</t>
    <rPh sb="0" eb="1">
      <t>クニ</t>
    </rPh>
    <rPh sb="1" eb="2">
      <t>ケン</t>
    </rPh>
    <rPh sb="2" eb="3">
      <t>トウ</t>
    </rPh>
    <phoneticPr fontId="5"/>
  </si>
  <si>
    <t>資本的
補助金</t>
    <rPh sb="0" eb="3">
      <t>シホンテキ</t>
    </rPh>
    <rPh sb="4" eb="7">
      <t>ホジョキン</t>
    </rPh>
    <phoneticPr fontId="5"/>
  </si>
  <si>
    <t>計</t>
    <rPh sb="0" eb="1">
      <t>ケイ</t>
    </rPh>
    <phoneticPr fontId="5"/>
  </si>
  <si>
    <t>経常的
補助金</t>
    <rPh sb="0" eb="3">
      <t>ケイジョウテキ</t>
    </rPh>
    <rPh sb="4" eb="7">
      <t>ホジョキン</t>
    </rPh>
    <phoneticPr fontId="5"/>
  </si>
  <si>
    <t>小計</t>
    <rPh sb="0" eb="2">
      <t>ショウケイ</t>
    </rPh>
    <phoneticPr fontId="5"/>
  </si>
  <si>
    <t>合計</t>
    <phoneticPr fontId="5"/>
  </si>
  <si>
    <t>（地独）桑名市総合医療センター施設整備等貸付事業事業特別会計</t>
    <rPh sb="1" eb="2">
      <t>チ</t>
    </rPh>
    <rPh sb="2" eb="3">
      <t>ドク</t>
    </rPh>
    <rPh sb="4" eb="7">
      <t>クワナシ</t>
    </rPh>
    <rPh sb="7" eb="9">
      <t>ソウゴウ</t>
    </rPh>
    <rPh sb="9" eb="11">
      <t>イリョウ</t>
    </rPh>
    <rPh sb="15" eb="17">
      <t>シセツ</t>
    </rPh>
    <rPh sb="17" eb="19">
      <t>セイビ</t>
    </rPh>
    <rPh sb="19" eb="20">
      <t>トウ</t>
    </rPh>
    <rPh sb="20" eb="22">
      <t>カシツケ</t>
    </rPh>
    <rPh sb="22" eb="24">
      <t>ジギョウ</t>
    </rPh>
    <rPh sb="24" eb="26">
      <t>ジギョウ</t>
    </rPh>
    <rPh sb="26" eb="28">
      <t>トクベツ</t>
    </rPh>
    <rPh sb="28" eb="30">
      <t>カイケイ</t>
    </rPh>
    <phoneticPr fontId="5"/>
  </si>
  <si>
    <t>単純合計</t>
    <rPh sb="0" eb="2">
      <t>タンジュン</t>
    </rPh>
    <rPh sb="2" eb="4">
      <t>ゴウケイ</t>
    </rPh>
    <phoneticPr fontId="5"/>
  </si>
  <si>
    <t>国県等補助金</t>
    <phoneticPr fontId="5"/>
  </si>
  <si>
    <t>相殺消去</t>
    <rPh sb="0" eb="2">
      <t>ソウサイ</t>
    </rPh>
    <rPh sb="2" eb="4">
      <t>ショウキョ</t>
    </rPh>
    <phoneticPr fontId="5"/>
  </si>
  <si>
    <t>合計</t>
    <rPh sb="0" eb="2">
      <t>ゴウケイ</t>
    </rPh>
    <phoneticPr fontId="5"/>
  </si>
  <si>
    <t>法人事業税交付税</t>
    <rPh sb="0" eb="2">
      <t>ホウジン</t>
    </rPh>
    <rPh sb="2" eb="5">
      <t>ジギョウゼイ</t>
    </rPh>
    <rPh sb="5" eb="8">
      <t>コウフゼイ</t>
    </rPh>
    <phoneticPr fontId="5"/>
  </si>
  <si>
    <t>県支出金</t>
    <rPh sb="0" eb="4">
      <t>ケンシシュツキン</t>
    </rPh>
    <phoneticPr fontId="5"/>
  </si>
  <si>
    <t>国庫支出金</t>
    <rPh sb="0" eb="5">
      <t>コッコシシュツキン</t>
    </rPh>
    <phoneticPr fontId="5"/>
  </si>
  <si>
    <t>下水道事業会計繰出金</t>
  </si>
  <si>
    <t>桑名市下水道事業会計</t>
  </si>
  <si>
    <t>桑名広域清掃事業組合分担金</t>
  </si>
  <si>
    <t>桑名広域清掃事業組合</t>
  </si>
  <si>
    <t>病院事業運営費負担金</t>
  </si>
  <si>
    <t>桑名市立病院</t>
  </si>
  <si>
    <t>桑名・員弁広域連合</t>
  </si>
  <si>
    <t>桑名・員弁広域連合構成自治体分担金</t>
    <phoneticPr fontId="5"/>
  </si>
  <si>
    <t>桑名市民間社会福祉施設等施設整備費補助金</t>
    <phoneticPr fontId="5"/>
  </si>
  <si>
    <t>その他</t>
    <rPh sb="2" eb="3">
      <t>タ</t>
    </rPh>
    <phoneticPr fontId="5"/>
  </si>
  <si>
    <t>ゼロカーボン基金</t>
    <phoneticPr fontId="5"/>
  </si>
  <si>
    <t>子ども応援基金</t>
    <phoneticPr fontId="5"/>
  </si>
  <si>
    <t>保育士修学資金貸付金</t>
    <phoneticPr fontId="5"/>
  </si>
  <si>
    <t>要求払預金</t>
    <rPh sb="0" eb="2">
      <t>ヨウキュウ</t>
    </rPh>
    <rPh sb="2" eb="3">
      <t>ハラ</t>
    </rPh>
    <rPh sb="3" eb="5">
      <t>ヨキン</t>
    </rPh>
    <phoneticPr fontId="3"/>
  </si>
  <si>
    <t>歳計外現金</t>
  </si>
  <si>
    <t>該当なし</t>
    <phoneticPr fontId="5"/>
  </si>
  <si>
    <t>-</t>
    <phoneticPr fontId="5"/>
  </si>
  <si>
    <t>養老線運営支援事業費</t>
    <rPh sb="0" eb="2">
      <t>ヨウロウ</t>
    </rPh>
    <rPh sb="2" eb="3">
      <t>セン</t>
    </rPh>
    <rPh sb="3" eb="5">
      <t>ウンエイ</t>
    </rPh>
    <rPh sb="5" eb="7">
      <t>シエン</t>
    </rPh>
    <rPh sb="7" eb="10">
      <t>ジギョウヒ</t>
    </rPh>
    <phoneticPr fontId="5"/>
  </si>
  <si>
    <t>負担金</t>
    <rPh sb="0" eb="3">
      <t>フタンキン</t>
    </rPh>
    <phoneticPr fontId="5"/>
  </si>
  <si>
    <t>補助金</t>
    <rPh sb="0" eb="3">
      <t>ホジョキン</t>
    </rPh>
    <phoneticPr fontId="5"/>
  </si>
  <si>
    <t>北勢線運営支援事業費</t>
    <rPh sb="0" eb="2">
      <t>ホクセイ</t>
    </rPh>
    <rPh sb="2" eb="3">
      <t>セン</t>
    </rPh>
    <rPh sb="3" eb="5">
      <t>ウンエイ</t>
    </rPh>
    <rPh sb="5" eb="7">
      <t>シエン</t>
    </rPh>
    <rPh sb="7" eb="10">
      <t>ジギョウヒ</t>
    </rPh>
    <phoneticPr fontId="5"/>
  </si>
  <si>
    <t>給付金</t>
    <rPh sb="0" eb="3">
      <t>キュウフキン</t>
    </rPh>
    <phoneticPr fontId="5"/>
  </si>
  <si>
    <t>新型コロナウイルスワクチン接種事業費</t>
    <rPh sb="13" eb="15">
      <t>セッシュ</t>
    </rPh>
    <rPh sb="15" eb="18">
      <t>ジギョウヒ</t>
    </rPh>
    <phoneticPr fontId="5"/>
  </si>
  <si>
    <t>施設型給付費</t>
    <phoneticPr fontId="5"/>
  </si>
  <si>
    <t>認定こども園等</t>
    <rPh sb="0" eb="2">
      <t>ニンテイ</t>
    </rPh>
    <rPh sb="5" eb="6">
      <t>エン</t>
    </rPh>
    <rPh sb="6" eb="7">
      <t>トウ</t>
    </rPh>
    <phoneticPr fontId="5"/>
  </si>
  <si>
    <t>民間社会福祉施設等</t>
    <phoneticPr fontId="5"/>
  </si>
  <si>
    <t>急傾斜地崩壊対策事業</t>
    <rPh sb="0" eb="3">
      <t>キュウケイシャ</t>
    </rPh>
    <rPh sb="3" eb="4">
      <t>チ</t>
    </rPh>
    <rPh sb="4" eb="6">
      <t>ホウカイ</t>
    </rPh>
    <rPh sb="6" eb="8">
      <t>タイサク</t>
    </rPh>
    <rPh sb="8" eb="10">
      <t>ジギョウ</t>
    </rPh>
    <phoneticPr fontId="5"/>
  </si>
  <si>
    <t>三岐鉄道㈱</t>
    <phoneticPr fontId="5"/>
  </si>
  <si>
    <t>養老鉄道㈱</t>
    <phoneticPr fontId="5"/>
  </si>
  <si>
    <t>その他の補助金等</t>
  </si>
  <si>
    <t>※株式会社以外の法人は資本金がないため、「資本金(Ｅ)」以外についてご記載ください。この場合、出資割合については、地方自治法施行令第140条の7の規定による割合を記載します。</t>
    <phoneticPr fontId="5"/>
  </si>
  <si>
    <t>年度：令和5年度</t>
    <phoneticPr fontId="5"/>
  </si>
  <si>
    <t>桑名北部東員線整備基金</t>
    <rPh sb="0" eb="2">
      <t>クワナ</t>
    </rPh>
    <rPh sb="2" eb="4">
      <t>ホクブ</t>
    </rPh>
    <rPh sb="4" eb="6">
      <t>トウイン</t>
    </rPh>
    <rPh sb="6" eb="7">
      <t>セン</t>
    </rPh>
    <rPh sb="7" eb="9">
      <t>セイビ</t>
    </rPh>
    <rPh sb="9" eb="11">
      <t>キキン</t>
    </rPh>
    <phoneticPr fontId="5"/>
  </si>
  <si>
    <t>企業版ふるさと応援基金</t>
    <rPh sb="0" eb="3">
      <t>キギョウバン</t>
    </rPh>
    <rPh sb="7" eb="9">
      <t>オウエン</t>
    </rPh>
    <rPh sb="9" eb="11">
      <t>キキン</t>
    </rPh>
    <phoneticPr fontId="5"/>
  </si>
  <si>
    <t>物価高騰生活支援給付金事業</t>
  </si>
  <si>
    <t>物価高騰重点支援給付金事業</t>
    <rPh sb="4" eb="6">
      <t>ジュウテン</t>
    </rPh>
    <phoneticPr fontId="5"/>
  </si>
  <si>
    <t>住民税非課税世帯等</t>
    <rPh sb="0" eb="3">
      <t>ジュウミンゼイ</t>
    </rPh>
    <rPh sb="3" eb="6">
      <t>ヒカゼイ</t>
    </rPh>
    <rPh sb="6" eb="8">
      <t>セタイ</t>
    </rPh>
    <rPh sb="8" eb="9">
      <t>トウ</t>
    </rPh>
    <phoneticPr fontId="5"/>
  </si>
  <si>
    <t>施設等利用費</t>
    <rPh sb="0" eb="3">
      <t>シセツトウ</t>
    </rPh>
    <rPh sb="3" eb="6">
      <t>リヨウヒ</t>
    </rPh>
    <phoneticPr fontId="5"/>
  </si>
  <si>
    <t>対象病院等</t>
    <rPh sb="0" eb="2">
      <t>タイショウ</t>
    </rPh>
    <rPh sb="4" eb="5">
      <t>トウ</t>
    </rPh>
    <phoneticPr fontId="5"/>
  </si>
  <si>
    <t>待機児童対策事業費補助金</t>
    <rPh sb="0" eb="2">
      <t>タイキ</t>
    </rPh>
    <rPh sb="2" eb="4">
      <t>ジドウ</t>
    </rPh>
    <rPh sb="4" eb="6">
      <t>タイサク</t>
    </rPh>
    <rPh sb="6" eb="9">
      <t>ジギョウヒ</t>
    </rPh>
    <rPh sb="9" eb="12">
      <t>ホジョキン</t>
    </rPh>
    <phoneticPr fontId="5"/>
  </si>
  <si>
    <t>私立保育園等</t>
    <rPh sb="0" eb="5">
      <t>シリツホイクエン</t>
    </rPh>
    <rPh sb="5" eb="6">
      <t>トウ</t>
    </rPh>
    <phoneticPr fontId="5"/>
  </si>
  <si>
    <t>基幹土地改良施設防災機能拡充保全事業負担金</t>
    <phoneticPr fontId="5"/>
  </si>
  <si>
    <t>桑名駅西土地区画整理事業に伴う建設負担金</t>
    <rPh sb="15" eb="20">
      <t>ケンセツフタンキン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</si>
</sst>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1" fillId="2" borderId="6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10" fontId="1" fillId="0" borderId="1" xfId="1" applyNumberFormat="1" applyFont="1" applyFill="1" applyBorder="1" applyAlignment="1">
      <alignment horizontal="right" vertical="center"/>
    </xf>
    <xf numFmtId="10" fontId="1" fillId="0" borderId="1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left" vertical="center"/>
    </xf>
    <xf numFmtId="3" fontId="1" fillId="0" borderId="7" xfId="0" applyNumberFormat="1" applyFont="1" applyBorder="1" applyAlignment="1">
      <alignment horizontal="left" vertical="center"/>
    </xf>
    <xf numFmtId="3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left" vertical="center"/>
    </xf>
    <xf numFmtId="3" fontId="1" fillId="0" borderId="11" xfId="0" applyNumberFormat="1" applyFont="1" applyBorder="1" applyAlignment="1">
      <alignment horizontal="left" vertical="center"/>
    </xf>
    <xf numFmtId="3" fontId="1" fillId="0" borderId="12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3" fontId="8" fillId="0" borderId="9" xfId="0" applyNumberFormat="1" applyFont="1" applyBorder="1" applyAlignment="1">
      <alignment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172C-38C5-4FB6-8D0E-9CF5E439C125}">
  <sheetPr>
    <pageSetUpPr fitToPage="1"/>
  </sheetPr>
  <dimension ref="A1:H23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30.875" style="5" customWidth="1"/>
    <col min="2" max="8" width="15.875" style="5" customWidth="1"/>
    <col min="9" max="16384" width="8.875" style="5"/>
  </cols>
  <sheetData>
    <row r="1" spans="1:8" ht="21" x14ac:dyDescent="0.15">
      <c r="A1" s="36" t="s">
        <v>140</v>
      </c>
      <c r="B1" s="36"/>
      <c r="C1" s="36"/>
      <c r="D1" s="36"/>
      <c r="E1" s="36"/>
      <c r="F1" s="36"/>
      <c r="G1" s="36"/>
      <c r="H1" s="36"/>
    </row>
    <row r="2" spans="1:8" ht="13.5" x14ac:dyDescent="0.15">
      <c r="A2" s="9" t="s">
        <v>147</v>
      </c>
      <c r="B2" s="9"/>
      <c r="C2" s="9"/>
      <c r="D2" s="9"/>
      <c r="E2" s="9"/>
      <c r="F2" s="9"/>
      <c r="G2" s="9"/>
      <c r="H2" s="7" t="s">
        <v>282</v>
      </c>
    </row>
    <row r="3" spans="1:8" ht="13.5" x14ac:dyDescent="0.15">
      <c r="A3" s="9" t="s">
        <v>148</v>
      </c>
      <c r="B3" s="9"/>
      <c r="C3" s="9"/>
      <c r="D3" s="9"/>
      <c r="E3" s="9"/>
      <c r="F3" s="9"/>
      <c r="G3" s="9"/>
      <c r="H3" s="9"/>
    </row>
    <row r="4" spans="1:8" ht="13.5" x14ac:dyDescent="0.15">
      <c r="A4" s="9"/>
      <c r="B4" s="9"/>
      <c r="C4" s="9"/>
      <c r="D4" s="9"/>
      <c r="E4" s="9"/>
      <c r="F4" s="9"/>
      <c r="G4" s="9"/>
      <c r="H4" s="7" t="s">
        <v>131</v>
      </c>
    </row>
    <row r="5" spans="1:8" ht="33.75" x14ac:dyDescent="0.15">
      <c r="A5" s="20" t="s">
        <v>90</v>
      </c>
      <c r="B5" s="21" t="s">
        <v>139</v>
      </c>
      <c r="C5" s="21" t="s">
        <v>138</v>
      </c>
      <c r="D5" s="21" t="s">
        <v>137</v>
      </c>
      <c r="E5" s="21" t="s">
        <v>136</v>
      </c>
      <c r="F5" s="21" t="s">
        <v>135</v>
      </c>
      <c r="G5" s="21" t="s">
        <v>134</v>
      </c>
      <c r="H5" s="21" t="s">
        <v>133</v>
      </c>
    </row>
    <row r="6" spans="1:8" ht="18" customHeight="1" x14ac:dyDescent="0.15">
      <c r="A6" s="6" t="s">
        <v>123</v>
      </c>
      <c r="B6" s="1">
        <v>133094432401</v>
      </c>
      <c r="C6" s="1">
        <v>2409341135</v>
      </c>
      <c r="D6" s="1">
        <v>581480657</v>
      </c>
      <c r="E6" s="1">
        <v>134922292879</v>
      </c>
      <c r="F6" s="1">
        <v>69698280755</v>
      </c>
      <c r="G6" s="1">
        <v>1625263019</v>
      </c>
      <c r="H6" s="1">
        <v>65224012124</v>
      </c>
    </row>
    <row r="7" spans="1:8" ht="18" customHeight="1" x14ac:dyDescent="0.15">
      <c r="A7" s="6" t="s">
        <v>117</v>
      </c>
      <c r="B7" s="1">
        <v>40660893305</v>
      </c>
      <c r="C7" s="1">
        <v>389465685</v>
      </c>
      <c r="D7" s="1">
        <v>244728372</v>
      </c>
      <c r="E7" s="1">
        <v>40805630618</v>
      </c>
      <c r="F7" s="1" t="s">
        <v>113</v>
      </c>
      <c r="G7" s="1" t="s">
        <v>113</v>
      </c>
      <c r="H7" s="1">
        <v>40805630618</v>
      </c>
    </row>
    <row r="8" spans="1:8" ht="18" customHeight="1" x14ac:dyDescent="0.15">
      <c r="A8" s="6" t="s">
        <v>122</v>
      </c>
      <c r="B8" s="1" t="s">
        <v>113</v>
      </c>
      <c r="C8" s="1" t="s">
        <v>113</v>
      </c>
      <c r="D8" s="1" t="s">
        <v>113</v>
      </c>
      <c r="E8" s="1" t="s">
        <v>113</v>
      </c>
      <c r="F8" s="1" t="s">
        <v>113</v>
      </c>
      <c r="G8" s="1" t="s">
        <v>113</v>
      </c>
      <c r="H8" s="1" t="s">
        <v>113</v>
      </c>
    </row>
    <row r="9" spans="1:8" ht="18" customHeight="1" x14ac:dyDescent="0.15">
      <c r="A9" s="6" t="s">
        <v>116</v>
      </c>
      <c r="B9" s="1">
        <v>87875713312</v>
      </c>
      <c r="C9" s="1">
        <v>902717950</v>
      </c>
      <c r="D9" s="1">
        <v>221295884</v>
      </c>
      <c r="E9" s="1">
        <v>88557135378</v>
      </c>
      <c r="F9" s="1">
        <v>66199154694</v>
      </c>
      <c r="G9" s="1">
        <v>1528924479</v>
      </c>
      <c r="H9" s="1">
        <v>22357980684</v>
      </c>
    </row>
    <row r="10" spans="1:8" ht="18" customHeight="1" x14ac:dyDescent="0.15">
      <c r="A10" s="6" t="s">
        <v>115</v>
      </c>
      <c r="B10" s="1">
        <v>4416568579</v>
      </c>
      <c r="C10" s="1">
        <v>179586000</v>
      </c>
      <c r="D10" s="1">
        <v>23883001</v>
      </c>
      <c r="E10" s="1">
        <v>4572271578</v>
      </c>
      <c r="F10" s="1">
        <v>3495830660</v>
      </c>
      <c r="G10" s="1">
        <v>96338540</v>
      </c>
      <c r="H10" s="1">
        <v>1076440918</v>
      </c>
    </row>
    <row r="11" spans="1:8" ht="18" customHeight="1" x14ac:dyDescent="0.15">
      <c r="A11" s="6" t="s">
        <v>121</v>
      </c>
      <c r="B11" s="1">
        <v>3295405</v>
      </c>
      <c r="C11" s="1" t="s">
        <v>113</v>
      </c>
      <c r="D11" s="1" t="s">
        <v>113</v>
      </c>
      <c r="E11" s="1">
        <v>3295405</v>
      </c>
      <c r="F11" s="1">
        <v>3295401</v>
      </c>
      <c r="G11" s="1" t="s">
        <v>113</v>
      </c>
      <c r="H11" s="1">
        <v>4</v>
      </c>
    </row>
    <row r="12" spans="1:8" ht="18" customHeight="1" x14ac:dyDescent="0.15">
      <c r="A12" s="6" t="s">
        <v>120</v>
      </c>
      <c r="B12" s="1" t="s">
        <v>113</v>
      </c>
      <c r="C12" s="1" t="s">
        <v>113</v>
      </c>
      <c r="D12" s="1" t="s">
        <v>113</v>
      </c>
      <c r="E12" s="1" t="s">
        <v>113</v>
      </c>
      <c r="F12" s="1" t="s">
        <v>113</v>
      </c>
      <c r="G12" s="1" t="s">
        <v>113</v>
      </c>
      <c r="H12" s="1" t="s">
        <v>113</v>
      </c>
    </row>
    <row r="13" spans="1:8" ht="18" customHeight="1" x14ac:dyDescent="0.15">
      <c r="A13" s="6" t="s">
        <v>119</v>
      </c>
      <c r="B13" s="1" t="s">
        <v>113</v>
      </c>
      <c r="C13" s="1" t="s">
        <v>113</v>
      </c>
      <c r="D13" s="1" t="s">
        <v>113</v>
      </c>
      <c r="E13" s="1" t="s">
        <v>113</v>
      </c>
      <c r="F13" s="1" t="s">
        <v>113</v>
      </c>
      <c r="G13" s="1" t="s">
        <v>113</v>
      </c>
      <c r="H13" s="1" t="s">
        <v>113</v>
      </c>
    </row>
    <row r="14" spans="1:8" ht="18" customHeight="1" x14ac:dyDescent="0.15">
      <c r="A14" s="6" t="s">
        <v>61</v>
      </c>
      <c r="B14" s="1" t="s">
        <v>113</v>
      </c>
      <c r="C14" s="1" t="s">
        <v>113</v>
      </c>
      <c r="D14" s="1" t="s">
        <v>113</v>
      </c>
      <c r="E14" s="1" t="s">
        <v>113</v>
      </c>
      <c r="F14" s="1" t="s">
        <v>113</v>
      </c>
      <c r="G14" s="1" t="s">
        <v>113</v>
      </c>
      <c r="H14" s="1" t="s">
        <v>113</v>
      </c>
    </row>
    <row r="15" spans="1:8" ht="18" customHeight="1" x14ac:dyDescent="0.15">
      <c r="A15" s="6" t="s">
        <v>114</v>
      </c>
      <c r="B15" s="1">
        <v>137961800</v>
      </c>
      <c r="C15" s="1">
        <v>937571500</v>
      </c>
      <c r="D15" s="1">
        <v>91573400</v>
      </c>
      <c r="E15" s="1">
        <v>983959900</v>
      </c>
      <c r="F15" s="1" t="s">
        <v>113</v>
      </c>
      <c r="G15" s="1" t="s">
        <v>113</v>
      </c>
      <c r="H15" s="1">
        <v>983959900</v>
      </c>
    </row>
    <row r="16" spans="1:8" ht="18" customHeight="1" x14ac:dyDescent="0.15">
      <c r="A16" s="6" t="s">
        <v>118</v>
      </c>
      <c r="B16" s="1">
        <v>75519360383</v>
      </c>
      <c r="C16" s="1">
        <v>737000245</v>
      </c>
      <c r="D16" s="1">
        <v>64650323</v>
      </c>
      <c r="E16" s="1">
        <v>76191710305</v>
      </c>
      <c r="F16" s="1">
        <v>39668197181</v>
      </c>
      <c r="G16" s="1">
        <v>1231900418</v>
      </c>
      <c r="H16" s="1">
        <v>36523513124</v>
      </c>
    </row>
    <row r="17" spans="1:8" ht="18" customHeight="1" x14ac:dyDescent="0.15">
      <c r="A17" s="6" t="s">
        <v>117</v>
      </c>
      <c r="B17" s="1">
        <v>14115251387</v>
      </c>
      <c r="C17" s="1">
        <v>46268889</v>
      </c>
      <c r="D17" s="1">
        <v>22</v>
      </c>
      <c r="E17" s="1">
        <v>14161520254</v>
      </c>
      <c r="F17" s="1" t="s">
        <v>113</v>
      </c>
      <c r="G17" s="1" t="s">
        <v>113</v>
      </c>
      <c r="H17" s="1">
        <v>14161520254</v>
      </c>
    </row>
    <row r="18" spans="1:8" ht="18" customHeight="1" x14ac:dyDescent="0.15">
      <c r="A18" s="6" t="s">
        <v>116</v>
      </c>
      <c r="B18" s="1">
        <v>3956178121</v>
      </c>
      <c r="C18" s="1" t="s">
        <v>113</v>
      </c>
      <c r="D18" s="1" t="s">
        <v>113</v>
      </c>
      <c r="E18" s="1">
        <v>3956178121</v>
      </c>
      <c r="F18" s="1">
        <v>1205977729</v>
      </c>
      <c r="G18" s="1">
        <v>79125046</v>
      </c>
      <c r="H18" s="1">
        <v>2750200392</v>
      </c>
    </row>
    <row r="19" spans="1:8" ht="18" customHeight="1" x14ac:dyDescent="0.15">
      <c r="A19" s="6" t="s">
        <v>115</v>
      </c>
      <c r="B19" s="1">
        <v>57276125975</v>
      </c>
      <c r="C19" s="1">
        <v>624914256</v>
      </c>
      <c r="D19" s="1">
        <v>1</v>
      </c>
      <c r="E19" s="1">
        <v>57901040230</v>
      </c>
      <c r="F19" s="1">
        <v>38462219452</v>
      </c>
      <c r="G19" s="1">
        <v>1152775372</v>
      </c>
      <c r="H19" s="1">
        <v>19438820778</v>
      </c>
    </row>
    <row r="20" spans="1:8" ht="18" customHeight="1" x14ac:dyDescent="0.15">
      <c r="A20" s="6" t="s">
        <v>61</v>
      </c>
      <c r="B20" s="1" t="s">
        <v>113</v>
      </c>
      <c r="C20" s="1" t="s">
        <v>113</v>
      </c>
      <c r="D20" s="1" t="s">
        <v>113</v>
      </c>
      <c r="E20" s="1" t="s">
        <v>113</v>
      </c>
      <c r="F20" s="1" t="s">
        <v>113</v>
      </c>
      <c r="G20" s="1" t="s">
        <v>113</v>
      </c>
      <c r="H20" s="1" t="s">
        <v>113</v>
      </c>
    </row>
    <row r="21" spans="1:8" ht="18" customHeight="1" x14ac:dyDescent="0.15">
      <c r="A21" s="6" t="s">
        <v>114</v>
      </c>
      <c r="B21" s="1">
        <v>171804900</v>
      </c>
      <c r="C21" s="1">
        <v>65817100</v>
      </c>
      <c r="D21" s="1">
        <v>64650300</v>
      </c>
      <c r="E21" s="1">
        <v>172971700</v>
      </c>
      <c r="F21" s="1" t="s">
        <v>113</v>
      </c>
      <c r="G21" s="1" t="s">
        <v>113</v>
      </c>
      <c r="H21" s="1">
        <v>172971700</v>
      </c>
    </row>
    <row r="22" spans="1:8" ht="18" customHeight="1" x14ac:dyDescent="0.15">
      <c r="A22" s="6" t="s">
        <v>112</v>
      </c>
      <c r="B22" s="1">
        <v>4708453608</v>
      </c>
      <c r="C22" s="1">
        <v>165201025</v>
      </c>
      <c r="D22" s="1">
        <v>228639950</v>
      </c>
      <c r="E22" s="1">
        <v>4645014683</v>
      </c>
      <c r="F22" s="1">
        <v>3194713008</v>
      </c>
      <c r="G22" s="1">
        <v>258515822</v>
      </c>
      <c r="H22" s="1">
        <v>1450301675</v>
      </c>
    </row>
    <row r="23" spans="1:8" ht="18" customHeight="1" x14ac:dyDescent="0.15">
      <c r="A23" s="6" t="s">
        <v>10</v>
      </c>
      <c r="B23" s="1">
        <v>213322246392</v>
      </c>
      <c r="C23" s="1">
        <v>3311542405</v>
      </c>
      <c r="D23" s="1">
        <v>874770930</v>
      </c>
      <c r="E23" s="1">
        <v>215759017867</v>
      </c>
      <c r="F23" s="1">
        <v>112561190944</v>
      </c>
      <c r="G23" s="1">
        <v>3115679259</v>
      </c>
      <c r="H23" s="1">
        <v>103197826923</v>
      </c>
    </row>
  </sheetData>
  <mergeCells count="1">
    <mergeCell ref="A1:H1"/>
  </mergeCells>
  <phoneticPr fontId="5"/>
  <pageMargins left="0.39370078740157483" right="0.39370078740157483" top="0.78740157480314965" bottom="0.39370078740157483" header="0.19685039370078741" footer="0.19685039370078741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"/>
  <sheetViews>
    <sheetView workbookViewId="0"/>
  </sheetViews>
  <sheetFormatPr defaultColWidth="8.875" defaultRowHeight="11.25" x14ac:dyDescent="0.15"/>
  <cols>
    <col min="1" max="1" width="22.875" style="5" customWidth="1"/>
    <col min="2" max="10" width="12.875" style="5" customWidth="1"/>
    <col min="11" max="16384" width="8.875" style="5"/>
  </cols>
  <sheetData>
    <row r="1" spans="1:10" ht="21" x14ac:dyDescent="0.2">
      <c r="A1" s="8" t="s">
        <v>76</v>
      </c>
    </row>
    <row r="2" spans="1:10" ht="13.5" x14ac:dyDescent="0.15">
      <c r="A2" s="9" t="str">
        <f>有形固定資産の明細!A2</f>
        <v>自治体名：桑名市</v>
      </c>
      <c r="J2" s="7" t="s">
        <v>282</v>
      </c>
    </row>
    <row r="3" spans="1:10" ht="13.5" x14ac:dyDescent="0.15">
      <c r="A3" s="9" t="str">
        <f>有形固定資産の明細!A3</f>
        <v>会計：一般会計等</v>
      </c>
    </row>
    <row r="4" spans="1:10" ht="13.5" x14ac:dyDescent="0.15">
      <c r="J4" s="7" t="s">
        <v>174</v>
      </c>
    </row>
    <row r="5" spans="1:10" ht="22.5" customHeight="1" x14ac:dyDescent="0.15">
      <c r="A5" s="13" t="s">
        <v>46</v>
      </c>
      <c r="B5" s="2" t="s">
        <v>77</v>
      </c>
      <c r="C5" s="3" t="s">
        <v>78</v>
      </c>
      <c r="D5" s="3" t="s">
        <v>79</v>
      </c>
      <c r="E5" s="3" t="s">
        <v>80</v>
      </c>
      <c r="F5" s="3" t="s">
        <v>81</v>
      </c>
      <c r="G5" s="3" t="s">
        <v>82</v>
      </c>
      <c r="H5" s="3" t="s">
        <v>83</v>
      </c>
      <c r="I5" s="3" t="s">
        <v>84</v>
      </c>
      <c r="J5" s="2" t="s">
        <v>85</v>
      </c>
    </row>
    <row r="6" spans="1:10" ht="18" customHeight="1" x14ac:dyDescent="0.15">
      <c r="A6" s="26">
        <f>SUM(B6:J6)</f>
        <v>62821648059</v>
      </c>
      <c r="B6" s="1">
        <v>6364788792</v>
      </c>
      <c r="C6" s="1">
        <v>6000187712</v>
      </c>
      <c r="D6" s="1">
        <v>5636264762</v>
      </c>
      <c r="E6" s="1">
        <v>5217171142</v>
      </c>
      <c r="F6" s="1">
        <v>4983456244</v>
      </c>
      <c r="G6" s="1">
        <v>21534958143</v>
      </c>
      <c r="H6" s="1">
        <v>7087280829</v>
      </c>
      <c r="I6" s="1">
        <v>3893005134</v>
      </c>
      <c r="J6" s="1">
        <v>2104535301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6"/>
  <sheetViews>
    <sheetView zoomScaleNormal="100" workbookViewId="0"/>
  </sheetViews>
  <sheetFormatPr defaultColWidth="8.875" defaultRowHeight="11.25" x14ac:dyDescent="0.15"/>
  <cols>
    <col min="1" max="1" width="22.875" style="5" customWidth="1"/>
    <col min="2" max="2" width="112.875" style="5" customWidth="1"/>
    <col min="3" max="16384" width="8.875" style="5"/>
  </cols>
  <sheetData>
    <row r="1" spans="1:2" ht="21" x14ac:dyDescent="0.2">
      <c r="A1" s="8" t="s">
        <v>86</v>
      </c>
    </row>
    <row r="2" spans="1:2" ht="13.5" x14ac:dyDescent="0.15">
      <c r="A2" s="9" t="str">
        <f>有形固定資産の明細!A2</f>
        <v>自治体名：桑名市</v>
      </c>
      <c r="B2" s="7" t="s">
        <v>282</v>
      </c>
    </row>
    <row r="3" spans="1:2" ht="13.5" x14ac:dyDescent="0.15">
      <c r="A3" s="9" t="str">
        <f>有形固定資産の明細!A3</f>
        <v>会計：一般会計等</v>
      </c>
    </row>
    <row r="4" spans="1:2" ht="13.5" x14ac:dyDescent="0.15">
      <c r="B4" s="7" t="s">
        <v>174</v>
      </c>
    </row>
    <row r="5" spans="1:2" ht="22.5" customHeight="1" x14ac:dyDescent="0.15">
      <c r="A5" s="18" t="s">
        <v>87</v>
      </c>
      <c r="B5" s="2" t="s">
        <v>88</v>
      </c>
    </row>
    <row r="6" spans="1:2" ht="18" customHeight="1" x14ac:dyDescent="0.15">
      <c r="A6" s="19">
        <v>0</v>
      </c>
      <c r="B6" s="4" t="s">
        <v>266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workbookViewId="0"/>
  </sheetViews>
  <sheetFormatPr defaultColWidth="8.875" defaultRowHeight="11.25" x14ac:dyDescent="0.15"/>
  <cols>
    <col min="1" max="1" width="18.875" style="5" customWidth="1"/>
    <col min="2" max="6" width="20.875" style="5" customWidth="1"/>
    <col min="7" max="16384" width="8.875" style="5"/>
  </cols>
  <sheetData>
    <row r="1" spans="1:6" ht="21" x14ac:dyDescent="0.2">
      <c r="A1" s="8" t="s">
        <v>89</v>
      </c>
    </row>
    <row r="2" spans="1:6" ht="13.5" x14ac:dyDescent="0.15">
      <c r="A2" s="9" t="str">
        <f>有形固定資産の明細!A2</f>
        <v>自治体名：桑名市</v>
      </c>
      <c r="F2" s="7" t="s">
        <v>282</v>
      </c>
    </row>
    <row r="3" spans="1:6" ht="13.5" x14ac:dyDescent="0.15">
      <c r="A3" s="9" t="str">
        <f>有形固定資産の明細!A3</f>
        <v>会計：一般会計等</v>
      </c>
    </row>
    <row r="4" spans="1:6" ht="13.5" x14ac:dyDescent="0.15">
      <c r="F4" s="7" t="s">
        <v>174</v>
      </c>
    </row>
    <row r="5" spans="1:6" ht="22.5" customHeight="1" x14ac:dyDescent="0.15">
      <c r="A5" s="37" t="s">
        <v>90</v>
      </c>
      <c r="B5" s="37" t="s">
        <v>91</v>
      </c>
      <c r="C5" s="37" t="s">
        <v>92</v>
      </c>
      <c r="D5" s="37" t="s">
        <v>93</v>
      </c>
      <c r="E5" s="37"/>
      <c r="F5" s="37" t="s">
        <v>94</v>
      </c>
    </row>
    <row r="6" spans="1:6" ht="22.5" customHeight="1" x14ac:dyDescent="0.15">
      <c r="A6" s="37"/>
      <c r="B6" s="37"/>
      <c r="C6" s="37"/>
      <c r="D6" s="2" t="s">
        <v>95</v>
      </c>
      <c r="E6" s="2" t="s">
        <v>30</v>
      </c>
      <c r="F6" s="37"/>
    </row>
    <row r="7" spans="1:6" ht="18" customHeight="1" x14ac:dyDescent="0.15">
      <c r="A7" s="6" t="s">
        <v>216</v>
      </c>
      <c r="B7" s="1">
        <v>4380089912</v>
      </c>
      <c r="C7" s="1">
        <v>216219317</v>
      </c>
      <c r="D7" s="1">
        <v>0</v>
      </c>
      <c r="E7" s="1">
        <v>0</v>
      </c>
      <c r="F7" s="1">
        <f>B7+C7-D7-E7</f>
        <v>4596309229</v>
      </c>
    </row>
    <row r="8" spans="1:6" ht="18" customHeight="1" x14ac:dyDescent="0.15">
      <c r="A8" s="6" t="s">
        <v>217</v>
      </c>
      <c r="B8" s="1">
        <v>75188686</v>
      </c>
      <c r="C8" s="1">
        <v>72471517</v>
      </c>
      <c r="D8" s="1">
        <v>54425437</v>
      </c>
      <c r="E8" s="1">
        <v>20763249</v>
      </c>
      <c r="F8" s="1">
        <f>B8+C8-D8-E8</f>
        <v>72471517</v>
      </c>
    </row>
    <row r="9" spans="1:6" ht="18" customHeight="1" x14ac:dyDescent="0.15">
      <c r="A9" s="6" t="s">
        <v>218</v>
      </c>
      <c r="B9" s="1">
        <v>6984767000</v>
      </c>
      <c r="C9" s="1">
        <v>485874153</v>
      </c>
      <c r="D9" s="1">
        <v>232772153</v>
      </c>
      <c r="E9" s="1">
        <v>0</v>
      </c>
      <c r="F9" s="1">
        <f t="shared" ref="F9:F10" si="0">B9+C9-D9-E9</f>
        <v>7237869000</v>
      </c>
    </row>
    <row r="10" spans="1:6" ht="18" customHeight="1" x14ac:dyDescent="0.15">
      <c r="A10" s="6" t="s">
        <v>219</v>
      </c>
      <c r="B10" s="1">
        <v>661370027</v>
      </c>
      <c r="C10" s="1">
        <v>715312584</v>
      </c>
      <c r="D10" s="1">
        <v>661370027</v>
      </c>
      <c r="E10" s="1">
        <v>0</v>
      </c>
      <c r="F10" s="1">
        <f t="shared" si="0"/>
        <v>715312584</v>
      </c>
    </row>
    <row r="11" spans="1:6" ht="18" customHeight="1" x14ac:dyDescent="0.15">
      <c r="A11" s="4" t="s">
        <v>10</v>
      </c>
      <c r="B11" s="27">
        <f>SUM(B7:B10)</f>
        <v>12101415625</v>
      </c>
      <c r="C11" s="27">
        <f t="shared" ref="C11:F11" si="1">SUM(C7:C10)</f>
        <v>1489877571</v>
      </c>
      <c r="D11" s="27">
        <f t="shared" si="1"/>
        <v>948567617</v>
      </c>
      <c r="E11" s="27">
        <f t="shared" si="1"/>
        <v>20763249</v>
      </c>
      <c r="F11" s="27">
        <f t="shared" si="1"/>
        <v>12621962330</v>
      </c>
    </row>
  </sheetData>
  <mergeCells count="5">
    <mergeCell ref="A5:A6"/>
    <mergeCell ref="B5:B6"/>
    <mergeCell ref="C5:C6"/>
    <mergeCell ref="F5:F6"/>
    <mergeCell ref="D5:E5"/>
  </mergeCells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5"/>
  <sheetViews>
    <sheetView workbookViewId="0"/>
  </sheetViews>
  <sheetFormatPr defaultColWidth="8.875" defaultRowHeight="11.25" x14ac:dyDescent="0.15"/>
  <cols>
    <col min="1" max="1" width="25.875" style="5" customWidth="1"/>
    <col min="2" max="2" width="41.75" style="5" bestFit="1" customWidth="1"/>
    <col min="3" max="3" width="20.5" style="5" bestFit="1" customWidth="1"/>
    <col min="4" max="5" width="16.875" style="5" customWidth="1"/>
    <col min="6" max="16384" width="8.875" style="5"/>
  </cols>
  <sheetData>
    <row r="1" spans="1:5" ht="21" x14ac:dyDescent="0.2">
      <c r="A1" s="8" t="s">
        <v>96</v>
      </c>
    </row>
    <row r="2" spans="1:5" ht="13.5" x14ac:dyDescent="0.15">
      <c r="A2" s="9" t="str">
        <f>有形固定資産の明細!A2</f>
        <v>自治体名：桑名市</v>
      </c>
      <c r="E2" s="7" t="s">
        <v>282</v>
      </c>
    </row>
    <row r="3" spans="1:5" ht="13.5" x14ac:dyDescent="0.15">
      <c r="A3" s="9" t="str">
        <f>有形固定資産の明細!A3</f>
        <v>会計：一般会計等</v>
      </c>
    </row>
    <row r="4" spans="1:5" ht="13.5" x14ac:dyDescent="0.15">
      <c r="E4" s="7" t="s">
        <v>174</v>
      </c>
    </row>
    <row r="5" spans="1:5" ht="22.5" customHeight="1" x14ac:dyDescent="0.15">
      <c r="A5" s="2" t="s">
        <v>90</v>
      </c>
      <c r="B5" s="2" t="s">
        <v>97</v>
      </c>
      <c r="C5" s="2" t="s">
        <v>98</v>
      </c>
      <c r="D5" s="2" t="s">
        <v>99</v>
      </c>
      <c r="E5" s="2" t="s">
        <v>100</v>
      </c>
    </row>
    <row r="6" spans="1:5" ht="18" customHeight="1" x14ac:dyDescent="0.15">
      <c r="A6" s="40" t="s">
        <v>101</v>
      </c>
      <c r="B6" s="6" t="s">
        <v>292</v>
      </c>
      <c r="C6" s="6"/>
      <c r="D6" s="1">
        <v>114530000</v>
      </c>
      <c r="E6" s="6" t="s">
        <v>269</v>
      </c>
    </row>
    <row r="7" spans="1:5" ht="18" customHeight="1" x14ac:dyDescent="0.15">
      <c r="A7" s="40"/>
      <c r="B7" s="6" t="s">
        <v>293</v>
      </c>
      <c r="C7" s="6"/>
      <c r="D7" s="1">
        <v>110676990</v>
      </c>
      <c r="E7" s="6" t="s">
        <v>269</v>
      </c>
    </row>
    <row r="8" spans="1:5" ht="18" customHeight="1" x14ac:dyDescent="0.15">
      <c r="A8" s="41"/>
      <c r="B8" s="6" t="s">
        <v>277</v>
      </c>
      <c r="C8" s="1"/>
      <c r="D8" s="1">
        <v>22400000</v>
      </c>
      <c r="E8" s="6" t="s">
        <v>269</v>
      </c>
    </row>
    <row r="9" spans="1:5" ht="18" customHeight="1" x14ac:dyDescent="0.15">
      <c r="A9" s="42"/>
      <c r="B9" s="4" t="s">
        <v>102</v>
      </c>
      <c r="C9" s="11"/>
      <c r="D9" s="1">
        <f>SUM(D6:D8)</f>
        <v>247606990</v>
      </c>
      <c r="E9" s="11"/>
    </row>
    <row r="10" spans="1:5" ht="18" customHeight="1" x14ac:dyDescent="0.15">
      <c r="A10" s="43" t="s">
        <v>280</v>
      </c>
      <c r="B10" s="27" t="s">
        <v>251</v>
      </c>
      <c r="C10" s="27" t="s">
        <v>252</v>
      </c>
      <c r="D10" s="27">
        <v>1700000000</v>
      </c>
      <c r="E10" s="27" t="s">
        <v>269</v>
      </c>
    </row>
    <row r="11" spans="1:5" ht="18" customHeight="1" x14ac:dyDescent="0.15">
      <c r="A11" s="44"/>
      <c r="B11" s="27" t="s">
        <v>274</v>
      </c>
      <c r="C11" s="27" t="s">
        <v>275</v>
      </c>
      <c r="D11" s="27">
        <v>1328491982</v>
      </c>
      <c r="E11" s="27" t="s">
        <v>272</v>
      </c>
    </row>
    <row r="12" spans="1:5" ht="18" customHeight="1" x14ac:dyDescent="0.15">
      <c r="A12" s="44"/>
      <c r="B12" s="27" t="s">
        <v>253</v>
      </c>
      <c r="C12" s="27" t="s">
        <v>254</v>
      </c>
      <c r="D12" s="27">
        <v>976303000</v>
      </c>
      <c r="E12" s="27" t="s">
        <v>269</v>
      </c>
    </row>
    <row r="13" spans="1:5" ht="18" customHeight="1" x14ac:dyDescent="0.15">
      <c r="A13" s="44"/>
      <c r="B13" s="27" t="s">
        <v>255</v>
      </c>
      <c r="C13" s="27" t="s">
        <v>256</v>
      </c>
      <c r="D13" s="27">
        <v>780120355</v>
      </c>
      <c r="E13" s="27" t="s">
        <v>269</v>
      </c>
    </row>
    <row r="14" spans="1:5" ht="18" customHeight="1" x14ac:dyDescent="0.15">
      <c r="A14" s="44"/>
      <c r="B14" s="27" t="s">
        <v>286</v>
      </c>
      <c r="C14" s="27" t="s">
        <v>287</v>
      </c>
      <c r="D14" s="27">
        <v>701610000</v>
      </c>
      <c r="E14" s="27" t="s">
        <v>272</v>
      </c>
    </row>
    <row r="15" spans="1:5" ht="18" customHeight="1" x14ac:dyDescent="0.15">
      <c r="A15" s="44"/>
      <c r="B15" s="27" t="s">
        <v>259</v>
      </c>
      <c r="C15" s="27" t="s">
        <v>276</v>
      </c>
      <c r="D15" s="27">
        <v>322263000</v>
      </c>
      <c r="E15" s="27" t="s">
        <v>270</v>
      </c>
    </row>
    <row r="16" spans="1:5" ht="18" customHeight="1" x14ac:dyDescent="0.15">
      <c r="A16" s="44"/>
      <c r="B16" s="27" t="s">
        <v>258</v>
      </c>
      <c r="C16" s="27" t="s">
        <v>257</v>
      </c>
      <c r="D16" s="27">
        <v>290947854</v>
      </c>
      <c r="E16" s="27" t="s">
        <v>269</v>
      </c>
    </row>
    <row r="17" spans="1:5" ht="18" customHeight="1" x14ac:dyDescent="0.15">
      <c r="A17" s="44"/>
      <c r="B17" s="27" t="s">
        <v>285</v>
      </c>
      <c r="C17" s="27" t="s">
        <v>287</v>
      </c>
      <c r="D17" s="27">
        <v>288870000</v>
      </c>
      <c r="E17" s="27" t="s">
        <v>272</v>
      </c>
    </row>
    <row r="18" spans="1:5" ht="18" customHeight="1" x14ac:dyDescent="0.15">
      <c r="A18" s="44"/>
      <c r="B18" s="27" t="s">
        <v>288</v>
      </c>
      <c r="C18" s="27" t="s">
        <v>275</v>
      </c>
      <c r="D18" s="27">
        <v>205619944</v>
      </c>
      <c r="E18" s="27" t="s">
        <v>272</v>
      </c>
    </row>
    <row r="19" spans="1:5" ht="18" customHeight="1" x14ac:dyDescent="0.15">
      <c r="A19" s="44"/>
      <c r="B19" s="27" t="s">
        <v>273</v>
      </c>
      <c r="C19" s="27" t="s">
        <v>289</v>
      </c>
      <c r="D19" s="27">
        <v>148010305</v>
      </c>
      <c r="E19" s="27" t="s">
        <v>270</v>
      </c>
    </row>
    <row r="20" spans="1:5" ht="18" customHeight="1" x14ac:dyDescent="0.15">
      <c r="A20" s="44"/>
      <c r="B20" s="27" t="s">
        <v>268</v>
      </c>
      <c r="C20" s="27" t="s">
        <v>279</v>
      </c>
      <c r="D20" s="27">
        <v>134616000</v>
      </c>
      <c r="E20" s="27" t="s">
        <v>269</v>
      </c>
    </row>
    <row r="21" spans="1:5" ht="18" customHeight="1" x14ac:dyDescent="0.15">
      <c r="A21" s="44"/>
      <c r="B21" s="27" t="s">
        <v>290</v>
      </c>
      <c r="C21" s="27" t="s">
        <v>291</v>
      </c>
      <c r="D21" s="27">
        <v>129212000</v>
      </c>
      <c r="E21" s="27" t="s">
        <v>270</v>
      </c>
    </row>
    <row r="22" spans="1:5" ht="18" customHeight="1" x14ac:dyDescent="0.15">
      <c r="A22" s="44"/>
      <c r="B22" s="27" t="s">
        <v>271</v>
      </c>
      <c r="C22" s="27" t="s">
        <v>278</v>
      </c>
      <c r="D22" s="27">
        <v>123281552</v>
      </c>
      <c r="E22" s="27" t="s">
        <v>270</v>
      </c>
    </row>
    <row r="23" spans="1:5" ht="18" customHeight="1" x14ac:dyDescent="0.15">
      <c r="A23" s="44"/>
      <c r="B23" s="27" t="s">
        <v>260</v>
      </c>
      <c r="C23" s="27"/>
      <c r="D23" s="27">
        <v>1688524327</v>
      </c>
      <c r="E23" s="27"/>
    </row>
    <row r="24" spans="1:5" ht="18" customHeight="1" x14ac:dyDescent="0.15">
      <c r="A24" s="45"/>
      <c r="B24" s="4" t="s">
        <v>102</v>
      </c>
      <c r="C24" s="11"/>
      <c r="D24" s="27">
        <f>SUM(D10:D23)</f>
        <v>8817870319</v>
      </c>
      <c r="E24" s="11"/>
    </row>
    <row r="25" spans="1:5" ht="18" customHeight="1" x14ac:dyDescent="0.15">
      <c r="A25" s="4" t="s">
        <v>10</v>
      </c>
      <c r="B25" s="11"/>
      <c r="C25" s="11"/>
      <c r="D25" s="27">
        <f>SUM(D9,D24)</f>
        <v>9065477309</v>
      </c>
      <c r="E25" s="11"/>
    </row>
  </sheetData>
  <mergeCells count="2">
    <mergeCell ref="A6:A9"/>
    <mergeCell ref="A10:A24"/>
  </mergeCells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7"/>
  <sheetViews>
    <sheetView workbookViewId="0"/>
  </sheetViews>
  <sheetFormatPr defaultColWidth="8.875" defaultRowHeight="11.25" x14ac:dyDescent="0.15"/>
  <cols>
    <col min="1" max="1" width="28.875" style="5" customWidth="1"/>
    <col min="2" max="3" width="24.875" style="5" customWidth="1"/>
    <col min="4" max="4" width="28.875" style="5" customWidth="1"/>
    <col min="5" max="5" width="24.875" style="5" customWidth="1"/>
    <col min="6" max="16384" width="8.875" style="5"/>
  </cols>
  <sheetData>
    <row r="1" spans="1:5" ht="21" x14ac:dyDescent="0.2">
      <c r="A1" s="8" t="s">
        <v>103</v>
      </c>
    </row>
    <row r="2" spans="1:5" ht="13.5" x14ac:dyDescent="0.15">
      <c r="A2" s="9" t="str">
        <f>有形固定資産の明細!A2</f>
        <v>自治体名：桑名市</v>
      </c>
      <c r="E2" s="7" t="s">
        <v>282</v>
      </c>
    </row>
    <row r="3" spans="1:5" ht="13.5" x14ac:dyDescent="0.15">
      <c r="A3" s="9" t="str">
        <f>有形固定資産の明細!A3</f>
        <v>会計：一般会計等</v>
      </c>
    </row>
    <row r="4" spans="1:5" ht="13.5" x14ac:dyDescent="0.15">
      <c r="A4" s="9"/>
    </row>
    <row r="5" spans="1:5" ht="22.5" customHeight="1" x14ac:dyDescent="0.15">
      <c r="A5" s="2" t="s">
        <v>104</v>
      </c>
      <c r="B5" s="2" t="s">
        <v>90</v>
      </c>
      <c r="C5" s="39" t="s">
        <v>105</v>
      </c>
      <c r="D5" s="58"/>
      <c r="E5" s="2" t="s">
        <v>99</v>
      </c>
    </row>
    <row r="6" spans="1:5" ht="15" customHeight="1" x14ac:dyDescent="0.15">
      <c r="A6" s="42" t="s">
        <v>106</v>
      </c>
      <c r="B6" s="42" t="s">
        <v>107</v>
      </c>
      <c r="C6" s="30" t="s">
        <v>220</v>
      </c>
      <c r="D6" s="31"/>
      <c r="E6" s="1">
        <v>23326223985</v>
      </c>
    </row>
    <row r="7" spans="1:5" ht="15" customHeight="1" x14ac:dyDescent="0.15">
      <c r="A7" s="42"/>
      <c r="B7" s="42"/>
      <c r="C7" s="30" t="s">
        <v>221</v>
      </c>
      <c r="D7" s="31"/>
      <c r="E7" s="1">
        <v>424397000</v>
      </c>
    </row>
    <row r="8" spans="1:5" ht="15" customHeight="1" x14ac:dyDescent="0.15">
      <c r="A8" s="42"/>
      <c r="B8" s="42"/>
      <c r="C8" s="30" t="s">
        <v>222</v>
      </c>
      <c r="D8" s="31"/>
      <c r="E8" s="1">
        <v>9280000</v>
      </c>
    </row>
    <row r="9" spans="1:5" ht="15" customHeight="1" x14ac:dyDescent="0.15">
      <c r="A9" s="42"/>
      <c r="B9" s="42"/>
      <c r="C9" s="30" t="s">
        <v>223</v>
      </c>
      <c r="D9" s="31"/>
      <c r="E9" s="1">
        <v>186371000</v>
      </c>
    </row>
    <row r="10" spans="1:5" ht="15" customHeight="1" x14ac:dyDescent="0.15">
      <c r="A10" s="42"/>
      <c r="B10" s="42"/>
      <c r="C10" s="30" t="s">
        <v>224</v>
      </c>
      <c r="D10" s="31"/>
      <c r="E10" s="1">
        <v>204685000</v>
      </c>
    </row>
    <row r="11" spans="1:5" ht="15" customHeight="1" x14ac:dyDescent="0.15">
      <c r="A11" s="42"/>
      <c r="B11" s="42"/>
      <c r="C11" s="30" t="s">
        <v>248</v>
      </c>
      <c r="D11" s="31"/>
      <c r="E11" s="1">
        <v>369747000</v>
      </c>
    </row>
    <row r="12" spans="1:5" ht="15" customHeight="1" x14ac:dyDescent="0.15">
      <c r="A12" s="42"/>
      <c r="B12" s="42"/>
      <c r="C12" s="30" t="s">
        <v>225</v>
      </c>
      <c r="D12" s="31"/>
      <c r="E12" s="1">
        <v>3461575000</v>
      </c>
    </row>
    <row r="13" spans="1:5" ht="15" customHeight="1" x14ac:dyDescent="0.15">
      <c r="A13" s="42"/>
      <c r="B13" s="42"/>
      <c r="C13" s="30" t="s">
        <v>226</v>
      </c>
      <c r="D13" s="31"/>
      <c r="E13" s="1">
        <v>41775037</v>
      </c>
    </row>
    <row r="14" spans="1:5" ht="15" customHeight="1" x14ac:dyDescent="0.15">
      <c r="A14" s="42"/>
      <c r="B14" s="42"/>
      <c r="C14" s="30" t="s">
        <v>227</v>
      </c>
      <c r="D14" s="31"/>
      <c r="E14" s="1">
        <v>4003145</v>
      </c>
    </row>
    <row r="15" spans="1:5" ht="15" customHeight="1" x14ac:dyDescent="0.15">
      <c r="A15" s="42"/>
      <c r="B15" s="42"/>
      <c r="C15" s="30" t="s">
        <v>229</v>
      </c>
      <c r="D15" s="31"/>
      <c r="E15" s="1">
        <v>65262000</v>
      </c>
    </row>
    <row r="16" spans="1:5" ht="15" customHeight="1" x14ac:dyDescent="0.15">
      <c r="A16" s="42"/>
      <c r="B16" s="42"/>
      <c r="C16" s="30" t="s">
        <v>228</v>
      </c>
      <c r="D16" s="31"/>
      <c r="E16" s="1">
        <v>182289000</v>
      </c>
    </row>
    <row r="17" spans="1:5" ht="15" customHeight="1" x14ac:dyDescent="0.15">
      <c r="A17" s="42"/>
      <c r="B17" s="42"/>
      <c r="C17" s="30" t="s">
        <v>230</v>
      </c>
      <c r="D17" s="31"/>
      <c r="E17" s="1">
        <v>5962908000</v>
      </c>
    </row>
    <row r="18" spans="1:5" ht="15" customHeight="1" x14ac:dyDescent="0.15">
      <c r="A18" s="42"/>
      <c r="B18" s="42"/>
      <c r="C18" s="30" t="s">
        <v>231</v>
      </c>
      <c r="D18" s="31"/>
      <c r="E18" s="1">
        <v>12200000</v>
      </c>
    </row>
    <row r="19" spans="1:5" ht="15" customHeight="1" x14ac:dyDescent="0.15">
      <c r="A19" s="42"/>
      <c r="B19" s="42"/>
      <c r="C19" s="30" t="s">
        <v>232</v>
      </c>
      <c r="D19" s="31"/>
      <c r="E19" s="1">
        <v>1409458240</v>
      </c>
    </row>
    <row r="20" spans="1:5" ht="15" customHeight="1" x14ac:dyDescent="0.15">
      <c r="A20" s="42"/>
      <c r="B20" s="42"/>
      <c r="C20" s="30" t="s">
        <v>233</v>
      </c>
      <c r="D20" s="31"/>
      <c r="E20" s="1">
        <v>512984675</v>
      </c>
    </row>
    <row r="21" spans="1:5" ht="15" customHeight="1" x14ac:dyDescent="0.15">
      <c r="A21" s="42"/>
      <c r="B21" s="42"/>
      <c r="C21" s="30" t="s">
        <v>234</v>
      </c>
      <c r="D21" s="31"/>
      <c r="E21" s="1">
        <v>97542228</v>
      </c>
    </row>
    <row r="22" spans="1:5" ht="15" customHeight="1" x14ac:dyDescent="0.15">
      <c r="A22" s="42"/>
      <c r="B22" s="42"/>
      <c r="C22" s="42" t="s">
        <v>42</v>
      </c>
      <c r="D22" s="46"/>
      <c r="E22" s="1">
        <v>36270701310</v>
      </c>
    </row>
    <row r="23" spans="1:5" ht="15" customHeight="1" x14ac:dyDescent="0.15">
      <c r="A23" s="42"/>
      <c r="B23" s="42" t="s">
        <v>108</v>
      </c>
      <c r="C23" s="54" t="s">
        <v>109</v>
      </c>
      <c r="D23" s="6" t="s">
        <v>250</v>
      </c>
      <c r="E23" s="1">
        <v>477080993</v>
      </c>
    </row>
    <row r="24" spans="1:5" ht="15" customHeight="1" x14ac:dyDescent="0.15">
      <c r="A24" s="42"/>
      <c r="B24" s="42"/>
      <c r="C24" s="42"/>
      <c r="D24" s="6" t="s">
        <v>249</v>
      </c>
      <c r="E24" s="1">
        <v>5727723</v>
      </c>
    </row>
    <row r="25" spans="1:5" ht="15" customHeight="1" x14ac:dyDescent="0.15">
      <c r="A25" s="42"/>
      <c r="B25" s="42"/>
      <c r="C25" s="42"/>
      <c r="D25" s="4" t="s">
        <v>102</v>
      </c>
      <c r="E25" s="1">
        <v>482808716</v>
      </c>
    </row>
    <row r="26" spans="1:5" ht="15" customHeight="1" x14ac:dyDescent="0.15">
      <c r="A26" s="42"/>
      <c r="B26" s="42"/>
      <c r="C26" s="54" t="s">
        <v>110</v>
      </c>
      <c r="D26" s="6" t="s">
        <v>250</v>
      </c>
      <c r="E26" s="1">
        <v>9209300763</v>
      </c>
    </row>
    <row r="27" spans="1:5" ht="15" customHeight="1" x14ac:dyDescent="0.15">
      <c r="A27" s="42"/>
      <c r="B27" s="42"/>
      <c r="C27" s="42"/>
      <c r="D27" s="6" t="s">
        <v>249</v>
      </c>
      <c r="E27" s="1">
        <v>3680080463</v>
      </c>
    </row>
    <row r="28" spans="1:5" ht="15" customHeight="1" x14ac:dyDescent="0.15">
      <c r="A28" s="42"/>
      <c r="B28" s="42"/>
      <c r="C28" s="42"/>
      <c r="D28" s="4" t="s">
        <v>102</v>
      </c>
      <c r="E28" s="1">
        <v>12889381226</v>
      </c>
    </row>
    <row r="29" spans="1:5" ht="15" customHeight="1" x14ac:dyDescent="0.15">
      <c r="A29" s="46"/>
      <c r="B29" s="46"/>
      <c r="C29" s="42" t="s">
        <v>42</v>
      </c>
      <c r="D29" s="46"/>
      <c r="E29" s="1">
        <v>13372189942</v>
      </c>
    </row>
    <row r="30" spans="1:5" ht="15" customHeight="1" x14ac:dyDescent="0.15">
      <c r="A30" s="46"/>
      <c r="B30" s="42" t="s">
        <v>10</v>
      </c>
      <c r="C30" s="46"/>
      <c r="D30" s="46"/>
      <c r="E30" s="1">
        <v>49642891252</v>
      </c>
    </row>
    <row r="31" spans="1:5" ht="15" customHeight="1" x14ac:dyDescent="0.15">
      <c r="A31" s="51" t="s">
        <v>243</v>
      </c>
      <c r="B31" s="42" t="s">
        <v>235</v>
      </c>
      <c r="C31" s="32"/>
      <c r="D31" s="33"/>
      <c r="E31" s="27"/>
    </row>
    <row r="32" spans="1:5" ht="15" customHeight="1" x14ac:dyDescent="0.15">
      <c r="A32" s="52"/>
      <c r="B32" s="42"/>
      <c r="C32" s="42" t="s">
        <v>236</v>
      </c>
      <c r="D32" s="42"/>
      <c r="E32" s="27">
        <v>0</v>
      </c>
    </row>
    <row r="33" spans="1:5" ht="15" customHeight="1" x14ac:dyDescent="0.15">
      <c r="A33" s="52"/>
      <c r="B33" s="48" t="s">
        <v>237</v>
      </c>
      <c r="C33" s="54" t="s">
        <v>238</v>
      </c>
      <c r="D33" s="27"/>
      <c r="E33" s="27">
        <v>0</v>
      </c>
    </row>
    <row r="34" spans="1:5" ht="15" customHeight="1" x14ac:dyDescent="0.15">
      <c r="A34" s="52"/>
      <c r="B34" s="49"/>
      <c r="C34" s="42"/>
      <c r="D34" s="4" t="s">
        <v>239</v>
      </c>
      <c r="E34" s="27">
        <v>0</v>
      </c>
    </row>
    <row r="35" spans="1:5" ht="15" customHeight="1" x14ac:dyDescent="0.15">
      <c r="A35" s="52"/>
      <c r="B35" s="49"/>
      <c r="C35" s="54" t="s">
        <v>240</v>
      </c>
      <c r="D35" s="27"/>
      <c r="E35" s="27">
        <v>0</v>
      </c>
    </row>
    <row r="36" spans="1:5" ht="15" customHeight="1" x14ac:dyDescent="0.15">
      <c r="A36" s="52"/>
      <c r="B36" s="49"/>
      <c r="C36" s="42"/>
      <c r="D36" s="4" t="s">
        <v>239</v>
      </c>
      <c r="E36" s="27">
        <v>0</v>
      </c>
    </row>
    <row r="37" spans="1:5" ht="15" customHeight="1" x14ac:dyDescent="0.15">
      <c r="A37" s="52"/>
      <c r="B37" s="50"/>
      <c r="C37" s="55" t="s">
        <v>241</v>
      </c>
      <c r="D37" s="56"/>
      <c r="E37" s="27">
        <v>0</v>
      </c>
    </row>
    <row r="38" spans="1:5" ht="15" customHeight="1" x14ac:dyDescent="0.15">
      <c r="A38" s="53"/>
      <c r="B38" s="55" t="s">
        <v>242</v>
      </c>
      <c r="C38" s="57"/>
      <c r="D38" s="56"/>
      <c r="E38" s="27">
        <v>0</v>
      </c>
    </row>
    <row r="39" spans="1:5" ht="15" customHeight="1" x14ac:dyDescent="0.15">
      <c r="A39" s="48" t="s">
        <v>244</v>
      </c>
      <c r="B39" s="42" t="s">
        <v>235</v>
      </c>
      <c r="C39" s="46"/>
      <c r="D39" s="47"/>
      <c r="E39" s="27">
        <v>36270701310</v>
      </c>
    </row>
    <row r="40" spans="1:5" ht="15" customHeight="1" x14ac:dyDescent="0.15">
      <c r="A40" s="49"/>
      <c r="B40" s="42" t="s">
        <v>245</v>
      </c>
      <c r="C40" s="46"/>
      <c r="D40" s="47"/>
      <c r="E40" s="27">
        <v>13372189942</v>
      </c>
    </row>
    <row r="41" spans="1:5" ht="15" customHeight="1" x14ac:dyDescent="0.15">
      <c r="A41" s="50"/>
      <c r="B41" s="42" t="s">
        <v>10</v>
      </c>
      <c r="C41" s="46"/>
      <c r="D41" s="47"/>
      <c r="E41" s="27">
        <v>49642891252</v>
      </c>
    </row>
    <row r="42" spans="1:5" ht="15" customHeight="1" x14ac:dyDescent="0.15">
      <c r="A42" s="48" t="s">
        <v>246</v>
      </c>
      <c r="B42" s="42" t="s">
        <v>235</v>
      </c>
      <c r="C42" s="46"/>
      <c r="D42" s="47"/>
      <c r="E42" s="27">
        <v>40136228</v>
      </c>
    </row>
    <row r="43" spans="1:5" ht="15" customHeight="1" x14ac:dyDescent="0.15">
      <c r="A43" s="49"/>
      <c r="B43" s="42" t="s">
        <v>245</v>
      </c>
      <c r="C43" s="46"/>
      <c r="D43" s="47"/>
      <c r="E43" s="27">
        <v>0</v>
      </c>
    </row>
    <row r="44" spans="1:5" ht="15" customHeight="1" x14ac:dyDescent="0.15">
      <c r="A44" s="50"/>
      <c r="B44" s="42" t="s">
        <v>10</v>
      </c>
      <c r="C44" s="46"/>
      <c r="D44" s="47"/>
      <c r="E44" s="27">
        <v>40136228</v>
      </c>
    </row>
    <row r="45" spans="1:5" ht="15" customHeight="1" x14ac:dyDescent="0.15">
      <c r="A45" s="42" t="s">
        <v>247</v>
      </c>
      <c r="B45" s="42" t="s">
        <v>235</v>
      </c>
      <c r="C45" s="46"/>
      <c r="D45" s="47"/>
      <c r="E45" s="27">
        <v>36230565082</v>
      </c>
    </row>
    <row r="46" spans="1:5" ht="15" customHeight="1" x14ac:dyDescent="0.15">
      <c r="A46" s="42"/>
      <c r="B46" s="42" t="s">
        <v>245</v>
      </c>
      <c r="C46" s="46"/>
      <c r="D46" s="47"/>
      <c r="E46" s="27">
        <v>13372189942</v>
      </c>
    </row>
    <row r="47" spans="1:5" ht="15" customHeight="1" x14ac:dyDescent="0.15">
      <c r="A47" s="42"/>
      <c r="B47" s="42" t="s">
        <v>10</v>
      </c>
      <c r="C47" s="46"/>
      <c r="D47" s="47"/>
      <c r="E47" s="27">
        <v>49602755024</v>
      </c>
    </row>
  </sheetData>
  <mergeCells count="29">
    <mergeCell ref="C5:D5"/>
    <mergeCell ref="C22:D22"/>
    <mergeCell ref="A6:A30"/>
    <mergeCell ref="B6:B22"/>
    <mergeCell ref="B23:B29"/>
    <mergeCell ref="C23:C25"/>
    <mergeCell ref="C26:C28"/>
    <mergeCell ref="C29:D29"/>
    <mergeCell ref="B30:D30"/>
    <mergeCell ref="A31:A38"/>
    <mergeCell ref="B31:B32"/>
    <mergeCell ref="C32:D32"/>
    <mergeCell ref="B33:B37"/>
    <mergeCell ref="C33:C34"/>
    <mergeCell ref="C35:C36"/>
    <mergeCell ref="C37:D37"/>
    <mergeCell ref="B38:D38"/>
    <mergeCell ref="A45:A47"/>
    <mergeCell ref="B45:D45"/>
    <mergeCell ref="B46:D46"/>
    <mergeCell ref="B47:D47"/>
    <mergeCell ref="A39:A41"/>
    <mergeCell ref="B39:D39"/>
    <mergeCell ref="B40:D40"/>
    <mergeCell ref="B41:D41"/>
    <mergeCell ref="A42:A44"/>
    <mergeCell ref="B42:D42"/>
    <mergeCell ref="B43:D43"/>
    <mergeCell ref="B44:D44"/>
  </mergeCells>
  <phoneticPr fontId="5"/>
  <pageMargins left="0.39370078740157483" right="0.39370078740157483" top="0.78740157480314965" bottom="0.39370078740157483" header="0.19685039370078741" footer="0.19685039370078741"/>
  <pageSetup paperSize="9" scale="7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19147-8D3E-4834-8791-66D07ED5C390}">
  <sheetPr>
    <pageSetUpPr fitToPage="1"/>
  </sheetPr>
  <dimension ref="A1:F12"/>
  <sheetViews>
    <sheetView workbookViewId="0">
      <selection sqref="A1:F1"/>
    </sheetView>
  </sheetViews>
  <sheetFormatPr defaultColWidth="8.875" defaultRowHeight="20.25" customHeight="1" x14ac:dyDescent="0.15"/>
  <cols>
    <col min="1" max="1" width="23.375" style="9" customWidth="1"/>
    <col min="2" max="6" width="20.875" style="9" customWidth="1"/>
    <col min="7" max="16384" width="8.875" style="9"/>
  </cols>
  <sheetData>
    <row r="1" spans="1:6" ht="20.25" customHeight="1" x14ac:dyDescent="0.15">
      <c r="A1" s="36" t="s">
        <v>146</v>
      </c>
      <c r="B1" s="36"/>
      <c r="C1" s="36"/>
      <c r="D1" s="36"/>
      <c r="E1" s="36"/>
      <c r="F1" s="36"/>
    </row>
    <row r="2" spans="1:6" ht="13.15" customHeight="1" x14ac:dyDescent="0.15">
      <c r="A2" s="25" t="str">
        <f>有形固定資産の明細!A2</f>
        <v>自治体名：桑名市</v>
      </c>
      <c r="B2" s="25"/>
      <c r="C2" s="25"/>
      <c r="D2" s="25"/>
      <c r="E2" s="25"/>
      <c r="F2" s="24" t="s">
        <v>282</v>
      </c>
    </row>
    <row r="3" spans="1:6" ht="13.15" customHeight="1" x14ac:dyDescent="0.15">
      <c r="A3" s="25" t="str">
        <f>有形固定資産の明細!A3</f>
        <v>会計：一般会計等</v>
      </c>
      <c r="B3" s="25"/>
      <c r="C3" s="25"/>
      <c r="D3" s="25"/>
      <c r="E3" s="25"/>
      <c r="F3" s="24"/>
    </row>
    <row r="4" spans="1:6" ht="13.15" customHeight="1" x14ac:dyDescent="0.15">
      <c r="A4" s="25"/>
      <c r="B4" s="25"/>
      <c r="C4" s="25"/>
      <c r="D4" s="25"/>
      <c r="E4" s="25"/>
      <c r="F4" s="24" t="s">
        <v>131</v>
      </c>
    </row>
    <row r="5" spans="1:6" ht="18" customHeight="1" x14ac:dyDescent="0.15">
      <c r="A5" s="59" t="s">
        <v>90</v>
      </c>
      <c r="B5" s="61" t="s">
        <v>99</v>
      </c>
      <c r="C5" s="61" t="s">
        <v>145</v>
      </c>
      <c r="D5" s="61"/>
      <c r="E5" s="61"/>
      <c r="F5" s="61"/>
    </row>
    <row r="6" spans="1:6" ht="18" customHeight="1" x14ac:dyDescent="0.15">
      <c r="A6" s="59"/>
      <c r="B6" s="61"/>
      <c r="C6" s="61" t="s">
        <v>108</v>
      </c>
      <c r="D6" s="61" t="s">
        <v>144</v>
      </c>
      <c r="E6" s="61" t="s">
        <v>107</v>
      </c>
      <c r="F6" s="61" t="s">
        <v>30</v>
      </c>
    </row>
    <row r="7" spans="1:6" ht="18" customHeight="1" thickBot="1" x14ac:dyDescent="0.2">
      <c r="A7" s="60"/>
      <c r="B7" s="62"/>
      <c r="C7" s="62"/>
      <c r="D7" s="62"/>
      <c r="E7" s="62"/>
      <c r="F7" s="62"/>
    </row>
    <row r="8" spans="1:6" ht="18" customHeight="1" thickTop="1" x14ac:dyDescent="0.15">
      <c r="A8" s="26" t="s">
        <v>143</v>
      </c>
      <c r="B8" s="22">
        <v>48784565083</v>
      </c>
      <c r="C8" s="22">
        <v>12889381226.323807</v>
      </c>
      <c r="D8" s="22">
        <v>1831726180.8164637</v>
      </c>
      <c r="E8" s="22">
        <v>29342647629.85973</v>
      </c>
      <c r="F8" s="22">
        <v>4720810046</v>
      </c>
    </row>
    <row r="9" spans="1:6" ht="18" customHeight="1" x14ac:dyDescent="0.15">
      <c r="A9" s="26" t="s">
        <v>142</v>
      </c>
      <c r="B9" s="22">
        <v>3429195413</v>
      </c>
      <c r="C9" s="22">
        <v>482808715.67619419</v>
      </c>
      <c r="D9" s="22">
        <v>1556073819.1835363</v>
      </c>
      <c r="E9" s="22">
        <v>1381560618.1402695</v>
      </c>
      <c r="F9" s="22">
        <v>8752260</v>
      </c>
    </row>
    <row r="10" spans="1:6" ht="18" customHeight="1" x14ac:dyDescent="0.15">
      <c r="A10" s="26" t="s">
        <v>141</v>
      </c>
      <c r="B10" s="22">
        <v>5441235255</v>
      </c>
      <c r="C10" s="22">
        <v>0</v>
      </c>
      <c r="D10" s="22">
        <v>120000000</v>
      </c>
      <c r="E10" s="22">
        <v>5321235255</v>
      </c>
      <c r="F10" s="22">
        <v>0</v>
      </c>
    </row>
    <row r="11" spans="1:6" ht="18" customHeight="1" x14ac:dyDescent="0.15">
      <c r="A11" s="26" t="s">
        <v>30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</row>
    <row r="12" spans="1:6" ht="18" customHeight="1" x14ac:dyDescent="0.15">
      <c r="A12" s="23" t="s">
        <v>10</v>
      </c>
      <c r="B12" s="22">
        <v>57654995751</v>
      </c>
      <c r="C12" s="22">
        <v>13372189942</v>
      </c>
      <c r="D12" s="22">
        <v>3507800000</v>
      </c>
      <c r="E12" s="22">
        <v>36045443503</v>
      </c>
      <c r="F12" s="22">
        <v>4729562306</v>
      </c>
    </row>
  </sheetData>
  <mergeCells count="8">
    <mergeCell ref="A1:F1"/>
    <mergeCell ref="A5:A7"/>
    <mergeCell ref="B5:B7"/>
    <mergeCell ref="C5:F5"/>
    <mergeCell ref="C6:C7"/>
    <mergeCell ref="D6:D7"/>
    <mergeCell ref="E6:E7"/>
    <mergeCell ref="F6:F7"/>
  </mergeCells>
  <phoneticPr fontId="5"/>
  <printOptions horizontalCentered="1"/>
  <pageMargins left="0.39370078740157483" right="0.39370078740157483" top="0.78740157480314965" bottom="0.39370078740157483" header="0.19685039370078741" footer="0.19685039370078741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9"/>
  <sheetViews>
    <sheetView workbookViewId="0"/>
  </sheetViews>
  <sheetFormatPr defaultColWidth="8.875" defaultRowHeight="11.25" x14ac:dyDescent="0.15"/>
  <cols>
    <col min="1" max="1" width="60.875" style="5" customWidth="1"/>
    <col min="2" max="2" width="40.875" style="5" customWidth="1"/>
    <col min="3" max="16384" width="8.875" style="5"/>
  </cols>
  <sheetData>
    <row r="1" spans="1:2" ht="21" x14ac:dyDescent="0.2">
      <c r="A1" s="8" t="s">
        <v>111</v>
      </c>
    </row>
    <row r="2" spans="1:2" ht="13.5" x14ac:dyDescent="0.15">
      <c r="A2" s="9" t="str">
        <f>有形固定資産の明細!A2</f>
        <v>自治体名：桑名市</v>
      </c>
      <c r="B2" s="7" t="s">
        <v>282</v>
      </c>
    </row>
    <row r="3" spans="1:2" ht="13.5" x14ac:dyDescent="0.15">
      <c r="A3" s="9" t="str">
        <f>有形固定資産の明細!A3</f>
        <v>会計：一般会計等</v>
      </c>
    </row>
    <row r="4" spans="1:2" ht="13.5" x14ac:dyDescent="0.15">
      <c r="B4" s="7" t="s">
        <v>174</v>
      </c>
    </row>
    <row r="5" spans="1:2" ht="22.5" customHeight="1" x14ac:dyDescent="0.15">
      <c r="A5" s="2" t="s">
        <v>26</v>
      </c>
      <c r="B5" s="2" t="s">
        <v>94</v>
      </c>
    </row>
    <row r="6" spans="1:2" ht="18" customHeight="1" x14ac:dyDescent="0.15">
      <c r="A6" s="6" t="s">
        <v>265</v>
      </c>
      <c r="B6" s="1">
        <v>204159476</v>
      </c>
    </row>
    <row r="7" spans="1:2" ht="18" customHeight="1" x14ac:dyDescent="0.15">
      <c r="A7" s="6" t="s">
        <v>264</v>
      </c>
      <c r="B7" s="1">
        <v>2988786407</v>
      </c>
    </row>
    <row r="8" spans="1:2" ht="18" customHeight="1" x14ac:dyDescent="0.15">
      <c r="A8" s="6"/>
      <c r="B8" s="1"/>
    </row>
    <row r="9" spans="1:2" ht="18" customHeight="1" x14ac:dyDescent="0.15">
      <c r="A9" s="4" t="s">
        <v>10</v>
      </c>
      <c r="B9" s="27">
        <f>SUM(B6:B8)</f>
        <v>3192945883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87907-99A6-4378-80E7-0689C269D1A5}">
  <sheetPr>
    <pageSetUpPr fitToPage="1"/>
  </sheetPr>
  <dimension ref="A1:I23"/>
  <sheetViews>
    <sheetView zoomScaleNormal="100" workbookViewId="0">
      <selection sqref="A1:I1"/>
    </sheetView>
  </sheetViews>
  <sheetFormatPr defaultColWidth="8.875" defaultRowHeight="11.25" x14ac:dyDescent="0.15"/>
  <cols>
    <col min="1" max="1" width="30.875" style="5" customWidth="1"/>
    <col min="2" max="11" width="15.875" style="5" customWidth="1"/>
    <col min="12" max="16384" width="8.875" style="5"/>
  </cols>
  <sheetData>
    <row r="1" spans="1:9" ht="21" x14ac:dyDescent="0.15">
      <c r="A1" s="36" t="s">
        <v>132</v>
      </c>
      <c r="B1" s="36"/>
      <c r="C1" s="36"/>
      <c r="D1" s="36"/>
      <c r="E1" s="36"/>
      <c r="F1" s="36"/>
      <c r="G1" s="36"/>
      <c r="H1" s="36"/>
      <c r="I1" s="36"/>
    </row>
    <row r="2" spans="1:9" ht="13.5" x14ac:dyDescent="0.15">
      <c r="A2" s="9" t="str">
        <f>有形固定資産の明細!A2</f>
        <v>自治体名：桑名市</v>
      </c>
      <c r="B2" s="9"/>
      <c r="C2" s="9"/>
      <c r="D2" s="9"/>
      <c r="E2" s="9"/>
      <c r="F2" s="9"/>
      <c r="G2" s="9"/>
      <c r="H2" s="9"/>
      <c r="I2" s="7" t="s">
        <v>282</v>
      </c>
    </row>
    <row r="3" spans="1:9" ht="13.5" x14ac:dyDescent="0.15">
      <c r="A3" s="9" t="str">
        <f>有形固定資産の明細!A3</f>
        <v>会計：一般会計等</v>
      </c>
      <c r="B3" s="9"/>
      <c r="C3" s="9"/>
      <c r="D3" s="9"/>
      <c r="E3" s="9"/>
      <c r="F3" s="9"/>
      <c r="G3" s="9"/>
      <c r="H3" s="9"/>
      <c r="I3" s="9"/>
    </row>
    <row r="4" spans="1:9" ht="13.5" x14ac:dyDescent="0.15">
      <c r="A4" s="9"/>
      <c r="B4" s="9"/>
      <c r="C4" s="9"/>
      <c r="D4" s="9"/>
      <c r="E4" s="9"/>
      <c r="F4" s="9"/>
      <c r="G4" s="9"/>
      <c r="H4" s="9"/>
      <c r="I4" s="7" t="s">
        <v>131</v>
      </c>
    </row>
    <row r="5" spans="1:9" ht="22.5" x14ac:dyDescent="0.15">
      <c r="A5" s="20" t="s">
        <v>90</v>
      </c>
      <c r="B5" s="21" t="s">
        <v>130</v>
      </c>
      <c r="C5" s="20" t="s">
        <v>129</v>
      </c>
      <c r="D5" s="20" t="s">
        <v>128</v>
      </c>
      <c r="E5" s="20" t="s">
        <v>127</v>
      </c>
      <c r="F5" s="20" t="s">
        <v>126</v>
      </c>
      <c r="G5" s="20" t="s">
        <v>125</v>
      </c>
      <c r="H5" s="20" t="s">
        <v>124</v>
      </c>
      <c r="I5" s="20" t="s">
        <v>10</v>
      </c>
    </row>
    <row r="6" spans="1:9" ht="18" customHeight="1" x14ac:dyDescent="0.15">
      <c r="A6" s="6" t="s">
        <v>123</v>
      </c>
      <c r="B6" s="1">
        <v>15222033802</v>
      </c>
      <c r="C6" s="1">
        <v>32169514720</v>
      </c>
      <c r="D6" s="1">
        <v>3341122387</v>
      </c>
      <c r="E6" s="1">
        <v>2679587555</v>
      </c>
      <c r="F6" s="1">
        <v>1617948109</v>
      </c>
      <c r="G6" s="1">
        <v>3054754909</v>
      </c>
      <c r="H6" s="1">
        <v>7139050642</v>
      </c>
      <c r="I6" s="1">
        <v>65224012124</v>
      </c>
    </row>
    <row r="7" spans="1:9" ht="18" customHeight="1" x14ac:dyDescent="0.15">
      <c r="A7" s="6" t="s">
        <v>117</v>
      </c>
      <c r="B7" s="1">
        <v>13092193838</v>
      </c>
      <c r="C7" s="1">
        <v>20056239074</v>
      </c>
      <c r="D7" s="1">
        <v>1608922993</v>
      </c>
      <c r="E7" s="1">
        <v>1353471072</v>
      </c>
      <c r="F7" s="1">
        <v>1247791841</v>
      </c>
      <c r="G7" s="1">
        <v>913712775</v>
      </c>
      <c r="H7" s="1">
        <v>2533299025</v>
      </c>
      <c r="I7" s="1">
        <v>40805630618</v>
      </c>
    </row>
    <row r="8" spans="1:9" ht="18" customHeight="1" x14ac:dyDescent="0.15">
      <c r="A8" s="6" t="s">
        <v>122</v>
      </c>
      <c r="B8" s="1" t="s">
        <v>113</v>
      </c>
      <c r="C8" s="1" t="s">
        <v>113</v>
      </c>
      <c r="D8" s="1" t="s">
        <v>113</v>
      </c>
      <c r="E8" s="1" t="s">
        <v>113</v>
      </c>
      <c r="F8" s="1" t="s">
        <v>113</v>
      </c>
      <c r="G8" s="1" t="s">
        <v>113</v>
      </c>
      <c r="H8" s="1" t="s">
        <v>113</v>
      </c>
      <c r="I8" s="1" t="s">
        <v>113</v>
      </c>
    </row>
    <row r="9" spans="1:9" ht="18" customHeight="1" x14ac:dyDescent="0.15">
      <c r="A9" s="6" t="s">
        <v>116</v>
      </c>
      <c r="B9" s="1">
        <v>1446240269</v>
      </c>
      <c r="C9" s="1">
        <v>11717470496</v>
      </c>
      <c r="D9" s="1">
        <v>1705503152</v>
      </c>
      <c r="E9" s="1">
        <v>1123518410</v>
      </c>
      <c r="F9" s="1">
        <v>344295336</v>
      </c>
      <c r="G9" s="1">
        <v>1499866630</v>
      </c>
      <c r="H9" s="1">
        <v>4521086391</v>
      </c>
      <c r="I9" s="1">
        <v>22357980684</v>
      </c>
    </row>
    <row r="10" spans="1:9" ht="18" customHeight="1" x14ac:dyDescent="0.15">
      <c r="A10" s="6" t="s">
        <v>115</v>
      </c>
      <c r="B10" s="1">
        <v>439771495</v>
      </c>
      <c r="C10" s="1">
        <v>168266550</v>
      </c>
      <c r="D10" s="1">
        <v>26696242</v>
      </c>
      <c r="E10" s="1">
        <v>202598073</v>
      </c>
      <c r="F10" s="1">
        <v>25860932</v>
      </c>
      <c r="G10" s="1">
        <v>154685502</v>
      </c>
      <c r="H10" s="1">
        <v>58562124</v>
      </c>
      <c r="I10" s="1">
        <v>1076440918</v>
      </c>
    </row>
    <row r="11" spans="1:9" ht="18" customHeight="1" x14ac:dyDescent="0.15">
      <c r="A11" s="6" t="s">
        <v>121</v>
      </c>
      <c r="B11" s="1" t="s">
        <v>113</v>
      </c>
      <c r="C11" s="1" t="s">
        <v>113</v>
      </c>
      <c r="D11" s="1" t="s">
        <v>113</v>
      </c>
      <c r="E11" s="1" t="s">
        <v>113</v>
      </c>
      <c r="F11" s="1" t="s">
        <v>113</v>
      </c>
      <c r="G11" s="1">
        <v>2</v>
      </c>
      <c r="H11" s="1">
        <v>2</v>
      </c>
      <c r="I11" s="1">
        <v>4</v>
      </c>
    </row>
    <row r="12" spans="1:9" ht="18" customHeight="1" x14ac:dyDescent="0.15">
      <c r="A12" s="6" t="s">
        <v>120</v>
      </c>
      <c r="B12" s="1" t="s">
        <v>113</v>
      </c>
      <c r="C12" s="1" t="s">
        <v>113</v>
      </c>
      <c r="D12" s="1" t="s">
        <v>113</v>
      </c>
      <c r="E12" s="1" t="s">
        <v>113</v>
      </c>
      <c r="F12" s="1" t="s">
        <v>113</v>
      </c>
      <c r="G12" s="1" t="s">
        <v>113</v>
      </c>
      <c r="H12" s="1" t="s">
        <v>113</v>
      </c>
      <c r="I12" s="1" t="s">
        <v>113</v>
      </c>
    </row>
    <row r="13" spans="1:9" ht="18" customHeight="1" x14ac:dyDescent="0.15">
      <c r="A13" s="6" t="s">
        <v>119</v>
      </c>
      <c r="B13" s="1" t="s">
        <v>113</v>
      </c>
      <c r="C13" s="1" t="s">
        <v>113</v>
      </c>
      <c r="D13" s="1" t="s">
        <v>113</v>
      </c>
      <c r="E13" s="1" t="s">
        <v>113</v>
      </c>
      <c r="F13" s="1" t="s">
        <v>113</v>
      </c>
      <c r="G13" s="1" t="s">
        <v>113</v>
      </c>
      <c r="H13" s="1" t="s">
        <v>113</v>
      </c>
      <c r="I13" s="1" t="s">
        <v>113</v>
      </c>
    </row>
    <row r="14" spans="1:9" ht="18" customHeight="1" x14ac:dyDescent="0.15">
      <c r="A14" s="6" t="s">
        <v>61</v>
      </c>
      <c r="B14" s="1" t="s">
        <v>113</v>
      </c>
      <c r="C14" s="1" t="s">
        <v>113</v>
      </c>
      <c r="D14" s="1" t="s">
        <v>113</v>
      </c>
      <c r="E14" s="1" t="s">
        <v>113</v>
      </c>
      <c r="F14" s="1" t="s">
        <v>113</v>
      </c>
      <c r="G14" s="1" t="s">
        <v>113</v>
      </c>
      <c r="H14" s="1" t="s">
        <v>113</v>
      </c>
      <c r="I14" s="1" t="s">
        <v>113</v>
      </c>
    </row>
    <row r="15" spans="1:9" ht="18" customHeight="1" x14ac:dyDescent="0.15">
      <c r="A15" s="6" t="s">
        <v>114</v>
      </c>
      <c r="B15" s="1">
        <v>243828200</v>
      </c>
      <c r="C15" s="1">
        <v>227538600</v>
      </c>
      <c r="D15" s="1" t="s">
        <v>113</v>
      </c>
      <c r="E15" s="1" t="s">
        <v>113</v>
      </c>
      <c r="F15" s="1" t="s">
        <v>113</v>
      </c>
      <c r="G15" s="1">
        <v>486490000</v>
      </c>
      <c r="H15" s="1">
        <v>26103100</v>
      </c>
      <c r="I15" s="1">
        <v>983959900</v>
      </c>
    </row>
    <row r="16" spans="1:9" ht="18" customHeight="1" x14ac:dyDescent="0.15">
      <c r="A16" s="6" t="s">
        <v>118</v>
      </c>
      <c r="B16" s="1">
        <v>34015014534</v>
      </c>
      <c r="C16" s="1">
        <v>37370059</v>
      </c>
      <c r="D16" s="1">
        <v>567125621</v>
      </c>
      <c r="E16" s="1" t="s">
        <v>113</v>
      </c>
      <c r="F16" s="1">
        <v>138771418</v>
      </c>
      <c r="G16" s="1">
        <v>1764385585</v>
      </c>
      <c r="H16" s="1">
        <v>845907</v>
      </c>
      <c r="I16" s="1">
        <v>36523513124</v>
      </c>
    </row>
    <row r="17" spans="1:9" ht="18" customHeight="1" x14ac:dyDescent="0.15">
      <c r="A17" s="6" t="s">
        <v>117</v>
      </c>
      <c r="B17" s="1">
        <v>13178689081</v>
      </c>
      <c r="C17" s="1" t="s">
        <v>113</v>
      </c>
      <c r="D17" s="1">
        <v>561806645</v>
      </c>
      <c r="E17" s="1" t="s">
        <v>113</v>
      </c>
      <c r="F17" s="1">
        <v>2920819</v>
      </c>
      <c r="G17" s="1">
        <v>418103709</v>
      </c>
      <c r="H17" s="1" t="s">
        <v>113</v>
      </c>
      <c r="I17" s="1">
        <v>14161520254</v>
      </c>
    </row>
    <row r="18" spans="1:9" ht="18" customHeight="1" x14ac:dyDescent="0.15">
      <c r="A18" s="6" t="s">
        <v>116</v>
      </c>
      <c r="B18" s="1">
        <v>2548103591</v>
      </c>
      <c r="C18" s="1">
        <v>4698679</v>
      </c>
      <c r="D18" s="1" t="s">
        <v>113</v>
      </c>
      <c r="E18" s="1" t="s">
        <v>113</v>
      </c>
      <c r="F18" s="1" t="s">
        <v>113</v>
      </c>
      <c r="G18" s="1">
        <v>197398122</v>
      </c>
      <c r="H18" s="1" t="s">
        <v>113</v>
      </c>
      <c r="I18" s="1">
        <v>2750200392</v>
      </c>
    </row>
    <row r="19" spans="1:9" ht="18" customHeight="1" x14ac:dyDescent="0.15">
      <c r="A19" s="6" t="s">
        <v>115</v>
      </c>
      <c r="B19" s="1">
        <v>18126026862</v>
      </c>
      <c r="C19" s="1">
        <v>26911780</v>
      </c>
      <c r="D19" s="1">
        <v>5318976</v>
      </c>
      <c r="E19" s="1" t="s">
        <v>113</v>
      </c>
      <c r="F19" s="1">
        <v>135850599</v>
      </c>
      <c r="G19" s="1">
        <v>1143866654</v>
      </c>
      <c r="H19" s="1">
        <v>845907</v>
      </c>
      <c r="I19" s="1">
        <v>19438820778</v>
      </c>
    </row>
    <row r="20" spans="1:9" ht="18" customHeight="1" x14ac:dyDescent="0.15">
      <c r="A20" s="6" t="s">
        <v>61</v>
      </c>
      <c r="B20" s="1" t="s">
        <v>113</v>
      </c>
      <c r="C20" s="1" t="s">
        <v>113</v>
      </c>
      <c r="D20" s="1" t="s">
        <v>113</v>
      </c>
      <c r="E20" s="1" t="s">
        <v>113</v>
      </c>
      <c r="F20" s="1" t="s">
        <v>113</v>
      </c>
      <c r="G20" s="1" t="s">
        <v>113</v>
      </c>
      <c r="H20" s="1" t="s">
        <v>113</v>
      </c>
      <c r="I20" s="1" t="s">
        <v>113</v>
      </c>
    </row>
    <row r="21" spans="1:9" ht="18" customHeight="1" x14ac:dyDescent="0.15">
      <c r="A21" s="6" t="s">
        <v>114</v>
      </c>
      <c r="B21" s="1">
        <v>162195000</v>
      </c>
      <c r="C21" s="1">
        <v>5759600</v>
      </c>
      <c r="D21" s="1" t="s">
        <v>113</v>
      </c>
      <c r="E21" s="1" t="s">
        <v>113</v>
      </c>
      <c r="F21" s="1" t="s">
        <v>113</v>
      </c>
      <c r="G21" s="1">
        <v>5017100</v>
      </c>
      <c r="H21" s="1" t="s">
        <v>113</v>
      </c>
      <c r="I21" s="1">
        <v>172971700</v>
      </c>
    </row>
    <row r="22" spans="1:9" ht="18" customHeight="1" x14ac:dyDescent="0.15">
      <c r="A22" s="6" t="s">
        <v>112</v>
      </c>
      <c r="B22" s="1">
        <v>109753800</v>
      </c>
      <c r="C22" s="1">
        <v>571505235</v>
      </c>
      <c r="D22" s="1">
        <v>30197022</v>
      </c>
      <c r="E22" s="1">
        <v>539022</v>
      </c>
      <c r="F22" s="1">
        <v>10827133</v>
      </c>
      <c r="G22" s="1">
        <v>611610007</v>
      </c>
      <c r="H22" s="1">
        <v>115869456</v>
      </c>
      <c r="I22" s="1">
        <v>1450301675</v>
      </c>
    </row>
    <row r="23" spans="1:9" ht="18" customHeight="1" x14ac:dyDescent="0.15">
      <c r="A23" s="6" t="s">
        <v>10</v>
      </c>
      <c r="B23" s="1">
        <v>49346802136</v>
      </c>
      <c r="C23" s="1">
        <v>32778390014</v>
      </c>
      <c r="D23" s="1">
        <v>3938445030</v>
      </c>
      <c r="E23" s="1">
        <v>2680126577</v>
      </c>
      <c r="F23" s="1">
        <v>1767546660</v>
      </c>
      <c r="G23" s="1">
        <v>5430750501</v>
      </c>
      <c r="H23" s="1">
        <v>7255766005</v>
      </c>
      <c r="I23" s="1">
        <v>103197826923</v>
      </c>
    </row>
  </sheetData>
  <mergeCells count="1">
    <mergeCell ref="A1:I1"/>
  </mergeCells>
  <phoneticPr fontId="5"/>
  <pageMargins left="0.39370078740157483" right="0.39370078740157483" top="0.78740157480314965" bottom="0.39370078740157483" header="0.19685039370078741" footer="0.19685039370078741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zoomScaleNormal="100" workbookViewId="0"/>
  </sheetViews>
  <sheetFormatPr defaultColWidth="8.875" defaultRowHeight="11.25" x14ac:dyDescent="0.15"/>
  <cols>
    <col min="1" max="1" width="37.5" style="5" customWidth="1"/>
    <col min="2" max="11" width="15.375" style="5" customWidth="1"/>
    <col min="12" max="16384" width="8.875" style="5"/>
  </cols>
  <sheetData>
    <row r="1" spans="1:11" ht="21" x14ac:dyDescent="0.2">
      <c r="A1" s="8" t="s">
        <v>0</v>
      </c>
    </row>
    <row r="2" spans="1:11" ht="13.5" x14ac:dyDescent="0.15">
      <c r="A2" s="9" t="str">
        <f>有形固定資産の明細!A2</f>
        <v>自治体名：桑名市</v>
      </c>
      <c r="K2" s="7" t="s">
        <v>282</v>
      </c>
    </row>
    <row r="3" spans="1:11" ht="13.5" x14ac:dyDescent="0.15">
      <c r="A3" s="9" t="str">
        <f>有形固定資産の明細!A3</f>
        <v>会計：一般会計等</v>
      </c>
    </row>
    <row r="5" spans="1:11" ht="13.5" x14ac:dyDescent="0.15">
      <c r="A5" s="14" t="s">
        <v>1</v>
      </c>
      <c r="H5" s="7" t="s">
        <v>174</v>
      </c>
    </row>
    <row r="6" spans="1:11" ht="37.5" customHeight="1" x14ac:dyDescent="0.15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 spans="1:11" ht="18" customHeight="1" x14ac:dyDescent="0.15">
      <c r="A7" s="6" t="s">
        <v>149</v>
      </c>
      <c r="B7" s="1"/>
      <c r="C7" s="1"/>
      <c r="D7" s="1"/>
      <c r="E7" s="1"/>
      <c r="F7" s="1"/>
      <c r="G7" s="1"/>
      <c r="H7" s="1"/>
    </row>
    <row r="8" spans="1:11" ht="18" customHeight="1" x14ac:dyDescent="0.15">
      <c r="A8" s="4" t="s">
        <v>10</v>
      </c>
      <c r="B8" s="1"/>
      <c r="C8" s="1"/>
      <c r="D8" s="1"/>
      <c r="E8" s="1"/>
      <c r="F8" s="1"/>
      <c r="G8" s="1"/>
      <c r="H8" s="1"/>
    </row>
    <row r="10" spans="1:11" ht="13.5" x14ac:dyDescent="0.15">
      <c r="A10" s="14" t="s">
        <v>11</v>
      </c>
      <c r="J10" s="7" t="s">
        <v>174</v>
      </c>
    </row>
    <row r="11" spans="1:11" ht="37.5" customHeight="1" x14ac:dyDescent="0.15">
      <c r="A11" s="2" t="s">
        <v>12</v>
      </c>
      <c r="B11" s="3" t="s">
        <v>13</v>
      </c>
      <c r="C11" s="3" t="s">
        <v>14</v>
      </c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  <c r="J11" s="3" t="s">
        <v>9</v>
      </c>
    </row>
    <row r="12" spans="1:11" ht="18" customHeight="1" x14ac:dyDescent="0.15">
      <c r="A12" s="6" t="s">
        <v>150</v>
      </c>
      <c r="B12" s="1">
        <v>5256796751</v>
      </c>
      <c r="C12" s="1">
        <v>17467021802</v>
      </c>
      <c r="D12" s="1">
        <v>16806534280</v>
      </c>
      <c r="E12" s="1">
        <f>C12-D12</f>
        <v>660487522</v>
      </c>
      <c r="F12" s="1">
        <v>5256796751</v>
      </c>
      <c r="G12" s="28">
        <v>1</v>
      </c>
      <c r="H12" s="1">
        <f>E12*G12</f>
        <v>660487522</v>
      </c>
      <c r="I12" s="1">
        <v>4596309229</v>
      </c>
      <c r="J12" s="1">
        <v>5256796751</v>
      </c>
    </row>
    <row r="13" spans="1:11" ht="18" customHeight="1" x14ac:dyDescent="0.15">
      <c r="A13" s="6" t="s">
        <v>151</v>
      </c>
      <c r="B13" s="1">
        <v>999548286</v>
      </c>
      <c r="C13" s="1">
        <v>25323352298</v>
      </c>
      <c r="D13" s="1">
        <v>14902378462</v>
      </c>
      <c r="E13" s="1">
        <f t="shared" ref="E13:E14" si="0">C13-D13</f>
        <v>10420973836</v>
      </c>
      <c r="F13" s="1">
        <v>8346387285</v>
      </c>
      <c r="G13" s="28">
        <v>1</v>
      </c>
      <c r="H13" s="1">
        <f t="shared" ref="H13:H14" si="1">E13*G13</f>
        <v>10420973836</v>
      </c>
      <c r="I13" s="1">
        <v>0</v>
      </c>
      <c r="J13" s="1">
        <v>0</v>
      </c>
    </row>
    <row r="14" spans="1:11" ht="18" customHeight="1" x14ac:dyDescent="0.15">
      <c r="A14" s="6" t="s">
        <v>152</v>
      </c>
      <c r="B14" s="1">
        <v>353725378</v>
      </c>
      <c r="C14" s="1">
        <v>80385613804</v>
      </c>
      <c r="D14" s="1">
        <v>72679417297</v>
      </c>
      <c r="E14" s="1">
        <f t="shared" si="0"/>
        <v>7706196507</v>
      </c>
      <c r="F14" s="1">
        <v>5447533172</v>
      </c>
      <c r="G14" s="28">
        <v>1</v>
      </c>
      <c r="H14" s="1">
        <f t="shared" si="1"/>
        <v>7706196507</v>
      </c>
      <c r="I14" s="1">
        <v>0</v>
      </c>
      <c r="J14" s="1">
        <v>0</v>
      </c>
    </row>
    <row r="15" spans="1:11" ht="18" customHeight="1" x14ac:dyDescent="0.15">
      <c r="A15" s="4" t="s">
        <v>10</v>
      </c>
      <c r="B15" s="1">
        <f>SUM(B12:B14)</f>
        <v>6610070415</v>
      </c>
      <c r="C15" s="1"/>
      <c r="D15" s="1"/>
      <c r="E15" s="1"/>
      <c r="F15" s="1"/>
      <c r="G15" s="1"/>
      <c r="H15" s="1"/>
      <c r="I15" s="1">
        <f>SUM(I12:I14)</f>
        <v>4596309229</v>
      </c>
      <c r="J15" s="1">
        <f>SUM(J12:J14)</f>
        <v>5256796751</v>
      </c>
    </row>
    <row r="16" spans="1:11" ht="18" customHeight="1" x14ac:dyDescent="0.15">
      <c r="A16" s="35" t="s">
        <v>281</v>
      </c>
      <c r="B16" s="34"/>
      <c r="C16" s="34"/>
      <c r="D16" s="34"/>
      <c r="E16" s="34"/>
      <c r="F16" s="34"/>
      <c r="G16" s="34"/>
      <c r="H16" s="34"/>
      <c r="I16" s="34"/>
      <c r="J16" s="34"/>
    </row>
    <row r="18" spans="1:11" ht="13.5" x14ac:dyDescent="0.15">
      <c r="A18" s="14" t="s">
        <v>21</v>
      </c>
      <c r="K18" s="7" t="s">
        <v>174</v>
      </c>
    </row>
    <row r="19" spans="1:11" ht="37.5" customHeight="1" x14ac:dyDescent="0.15">
      <c r="A19" s="2" t="s">
        <v>12</v>
      </c>
      <c r="B19" s="3" t="s">
        <v>22</v>
      </c>
      <c r="C19" s="3" t="s">
        <v>14</v>
      </c>
      <c r="D19" s="3" t="s">
        <v>15</v>
      </c>
      <c r="E19" s="3" t="s">
        <v>16</v>
      </c>
      <c r="F19" s="3" t="s">
        <v>17</v>
      </c>
      <c r="G19" s="3" t="s">
        <v>18</v>
      </c>
      <c r="H19" s="3" t="s">
        <v>19</v>
      </c>
      <c r="I19" s="3" t="s">
        <v>23</v>
      </c>
      <c r="J19" s="3" t="s">
        <v>24</v>
      </c>
      <c r="K19" s="3" t="s">
        <v>9</v>
      </c>
    </row>
    <row r="20" spans="1:11" ht="18" customHeight="1" x14ac:dyDescent="0.15">
      <c r="A20" s="6" t="s">
        <v>153</v>
      </c>
      <c r="B20" s="1">
        <v>5000000</v>
      </c>
      <c r="C20" s="1">
        <v>45800517000</v>
      </c>
      <c r="D20" s="1">
        <v>32973465000</v>
      </c>
      <c r="E20" s="1">
        <f t="shared" ref="E20:E40" si="2">C20-D20</f>
        <v>12827052000</v>
      </c>
      <c r="F20" s="1">
        <v>1200000000</v>
      </c>
      <c r="G20" s="28">
        <f>B20/F20</f>
        <v>4.1666666666666666E-3</v>
      </c>
      <c r="H20" s="1">
        <f>E20*G20</f>
        <v>53446050</v>
      </c>
      <c r="I20" s="1">
        <v>0</v>
      </c>
      <c r="J20" s="1">
        <f>B20</f>
        <v>5000000</v>
      </c>
      <c r="K20" s="1">
        <v>5000000</v>
      </c>
    </row>
    <row r="21" spans="1:11" ht="18" customHeight="1" x14ac:dyDescent="0.15">
      <c r="A21" s="6" t="s">
        <v>154</v>
      </c>
      <c r="B21" s="1">
        <v>5280000</v>
      </c>
      <c r="C21" s="1">
        <v>6356891192</v>
      </c>
      <c r="D21" s="1">
        <v>2451111681</v>
      </c>
      <c r="E21" s="1">
        <f t="shared" si="2"/>
        <v>3905779511</v>
      </c>
      <c r="F21" s="1">
        <v>2834720000</v>
      </c>
      <c r="G21" s="28">
        <f t="shared" ref="G21:G22" si="3">B21/F21</f>
        <v>1.8626178246881526E-3</v>
      </c>
      <c r="H21" s="1">
        <f t="shared" ref="H21:H40" si="4">E21*G21</f>
        <v>7274974.5364903761</v>
      </c>
      <c r="I21" s="1">
        <v>0</v>
      </c>
      <c r="J21" s="1">
        <f t="shared" ref="J21:J40" si="5">B21-I21</f>
        <v>5280000</v>
      </c>
      <c r="K21" s="1">
        <v>5280000</v>
      </c>
    </row>
    <row r="22" spans="1:11" ht="18" customHeight="1" x14ac:dyDescent="0.15">
      <c r="A22" s="6" t="s">
        <v>155</v>
      </c>
      <c r="B22" s="1">
        <v>3600000</v>
      </c>
      <c r="C22" s="1">
        <v>104237826530</v>
      </c>
      <c r="D22" s="1">
        <v>40005138331</v>
      </c>
      <c r="E22" s="1">
        <f t="shared" si="2"/>
        <v>64232688199</v>
      </c>
      <c r="F22" s="1">
        <v>46481650000</v>
      </c>
      <c r="G22" s="28">
        <f t="shared" si="3"/>
        <v>7.7449918408662349E-5</v>
      </c>
      <c r="H22" s="1">
        <f t="shared" si="4"/>
        <v>4974816.4601815986</v>
      </c>
      <c r="I22" s="1">
        <v>0</v>
      </c>
      <c r="J22" s="1">
        <f t="shared" si="5"/>
        <v>3600000</v>
      </c>
      <c r="K22" s="1">
        <v>3600000</v>
      </c>
    </row>
    <row r="23" spans="1:11" ht="17.25" customHeight="1" x14ac:dyDescent="0.15">
      <c r="A23" s="6" t="s">
        <v>156</v>
      </c>
      <c r="B23" s="1">
        <v>740000</v>
      </c>
      <c r="C23" s="1">
        <v>5632301449</v>
      </c>
      <c r="D23" s="1">
        <v>5305300710</v>
      </c>
      <c r="E23" s="1">
        <f t="shared" si="2"/>
        <v>327000739</v>
      </c>
      <c r="F23" s="1">
        <v>0</v>
      </c>
      <c r="G23" s="28" t="s">
        <v>113</v>
      </c>
      <c r="H23" s="1" t="s">
        <v>267</v>
      </c>
      <c r="I23" s="1">
        <v>0</v>
      </c>
      <c r="J23" s="1">
        <f>B23</f>
        <v>740000</v>
      </c>
      <c r="K23" s="1">
        <v>740000</v>
      </c>
    </row>
    <row r="24" spans="1:11" ht="18" customHeight="1" x14ac:dyDescent="0.15">
      <c r="A24" s="6" t="s">
        <v>157</v>
      </c>
      <c r="B24" s="1">
        <v>100000</v>
      </c>
      <c r="C24" s="1">
        <v>644288230</v>
      </c>
      <c r="D24" s="1">
        <v>226405109</v>
      </c>
      <c r="E24" s="1">
        <f t="shared" si="2"/>
        <v>417883121</v>
      </c>
      <c r="F24" s="1">
        <v>0</v>
      </c>
      <c r="G24" s="28" t="s">
        <v>113</v>
      </c>
      <c r="H24" s="1" t="s">
        <v>267</v>
      </c>
      <c r="I24" s="1">
        <v>0</v>
      </c>
      <c r="J24" s="1">
        <f t="shared" si="5"/>
        <v>100000</v>
      </c>
      <c r="K24" s="1">
        <v>100000</v>
      </c>
    </row>
    <row r="25" spans="1:11" ht="18" customHeight="1" x14ac:dyDescent="0.15">
      <c r="A25" s="6" t="s">
        <v>158</v>
      </c>
      <c r="B25" s="1">
        <v>850000</v>
      </c>
      <c r="C25" s="1">
        <v>624958802</v>
      </c>
      <c r="D25" s="1">
        <v>438872921</v>
      </c>
      <c r="E25" s="1">
        <f t="shared" si="2"/>
        <v>186085881</v>
      </c>
      <c r="F25" s="1">
        <v>60866960</v>
      </c>
      <c r="G25" s="28">
        <f>B25/F25</f>
        <v>1.3964883411295717E-2</v>
      </c>
      <c r="H25" s="1">
        <f t="shared" si="4"/>
        <v>2598667.632653249</v>
      </c>
      <c r="I25" s="1">
        <v>0</v>
      </c>
      <c r="J25" s="1">
        <f t="shared" si="5"/>
        <v>850000</v>
      </c>
      <c r="K25" s="1">
        <v>850000</v>
      </c>
    </row>
    <row r="26" spans="1:11" ht="18" customHeight="1" x14ac:dyDescent="0.15">
      <c r="A26" s="6" t="s">
        <v>159</v>
      </c>
      <c r="B26" s="1">
        <v>9900000</v>
      </c>
      <c r="C26" s="1">
        <v>24164123000000</v>
      </c>
      <c r="D26" s="1">
        <v>23738231000000</v>
      </c>
      <c r="E26" s="1">
        <f t="shared" si="2"/>
        <v>425892000000</v>
      </c>
      <c r="F26" s="1">
        <v>16602000000</v>
      </c>
      <c r="G26" s="28">
        <f t="shared" ref="G26:G40" si="6">B26/F26</f>
        <v>5.9631369714492231E-4</v>
      </c>
      <c r="H26" s="1">
        <f t="shared" si="4"/>
        <v>253965233.10444525</v>
      </c>
      <c r="I26" s="1">
        <v>0</v>
      </c>
      <c r="J26" s="1">
        <f t="shared" si="5"/>
        <v>9900000</v>
      </c>
      <c r="K26" s="1">
        <v>9900000</v>
      </c>
    </row>
    <row r="27" spans="1:11" ht="18" customHeight="1" x14ac:dyDescent="0.15">
      <c r="A27" s="6" t="s">
        <v>160</v>
      </c>
      <c r="B27" s="1">
        <v>45000000</v>
      </c>
      <c r="C27" s="1">
        <v>619650607</v>
      </c>
      <c r="D27" s="1">
        <v>1081261228</v>
      </c>
      <c r="E27" s="1">
        <f t="shared" si="2"/>
        <v>-461610621</v>
      </c>
      <c r="F27" s="1">
        <v>300000000</v>
      </c>
      <c r="G27" s="28">
        <f t="shared" si="6"/>
        <v>0.15</v>
      </c>
      <c r="H27" s="1" t="s">
        <v>113</v>
      </c>
      <c r="I27" s="1">
        <v>45000000</v>
      </c>
      <c r="J27" s="1">
        <f t="shared" si="5"/>
        <v>0</v>
      </c>
      <c r="K27" s="1">
        <v>45000000</v>
      </c>
    </row>
    <row r="28" spans="1:11" ht="18" customHeight="1" x14ac:dyDescent="0.15">
      <c r="A28" s="6" t="s">
        <v>161</v>
      </c>
      <c r="B28" s="1">
        <v>2350000</v>
      </c>
      <c r="C28" s="1">
        <v>491370356</v>
      </c>
      <c r="D28" s="1">
        <v>482317444</v>
      </c>
      <c r="E28" s="1">
        <f t="shared" si="2"/>
        <v>9052912</v>
      </c>
      <c r="F28" s="1">
        <v>10000000</v>
      </c>
      <c r="G28" s="28">
        <f>47/200</f>
        <v>0.23499999999999999</v>
      </c>
      <c r="H28" s="1">
        <f>E28*G28</f>
        <v>2127434.3199999998</v>
      </c>
      <c r="I28" s="1">
        <v>0</v>
      </c>
      <c r="J28" s="1">
        <f t="shared" si="5"/>
        <v>2350000</v>
      </c>
      <c r="K28" s="1">
        <v>2350000</v>
      </c>
    </row>
    <row r="29" spans="1:11" ht="18" customHeight="1" x14ac:dyDescent="0.15">
      <c r="A29" s="6" t="s">
        <v>162</v>
      </c>
      <c r="B29" s="1">
        <v>9000000</v>
      </c>
      <c r="C29" s="1">
        <v>2600043640</v>
      </c>
      <c r="D29" s="1">
        <v>2194381031</v>
      </c>
      <c r="E29" s="1">
        <f t="shared" si="2"/>
        <v>405662609</v>
      </c>
      <c r="F29" s="1">
        <v>50000000</v>
      </c>
      <c r="G29" s="28">
        <f>180/7570</f>
        <v>2.3778071334214002E-2</v>
      </c>
      <c r="H29" s="1">
        <f t="shared" si="4"/>
        <v>9645874.4544253629</v>
      </c>
      <c r="I29" s="1">
        <v>0</v>
      </c>
      <c r="J29" s="1">
        <f t="shared" si="5"/>
        <v>9000000</v>
      </c>
      <c r="K29" s="1">
        <v>9000000</v>
      </c>
    </row>
    <row r="30" spans="1:11" ht="18" customHeight="1" x14ac:dyDescent="0.15">
      <c r="A30" s="6" t="s">
        <v>163</v>
      </c>
      <c r="B30" s="1">
        <v>92108000</v>
      </c>
      <c r="C30" s="1">
        <v>60369384529</v>
      </c>
      <c r="D30" s="1">
        <v>18327587966</v>
      </c>
      <c r="E30" s="1">
        <f t="shared" si="2"/>
        <v>42041796563</v>
      </c>
      <c r="F30" s="1">
        <v>30515319355</v>
      </c>
      <c r="G30" s="28">
        <f t="shared" si="6"/>
        <v>3.0184183533674179E-3</v>
      </c>
      <c r="H30" s="1">
        <f>E30*G30</f>
        <v>126899730.35429843</v>
      </c>
      <c r="I30" s="1">
        <v>0</v>
      </c>
      <c r="J30" s="1">
        <f t="shared" si="5"/>
        <v>92108000</v>
      </c>
      <c r="K30" s="1">
        <v>92108000</v>
      </c>
    </row>
    <row r="31" spans="1:11" ht="18" customHeight="1" x14ac:dyDescent="0.15">
      <c r="A31" s="6" t="s">
        <v>164</v>
      </c>
      <c r="B31" s="1">
        <v>150000</v>
      </c>
      <c r="C31" s="1">
        <v>151455736</v>
      </c>
      <c r="D31" s="1">
        <v>0</v>
      </c>
      <c r="E31" s="1">
        <f t="shared" si="2"/>
        <v>151455736</v>
      </c>
      <c r="F31" s="1">
        <v>144000000</v>
      </c>
      <c r="G31" s="28">
        <f t="shared" si="6"/>
        <v>1.0416666666666667E-3</v>
      </c>
      <c r="H31" s="1">
        <f t="shared" si="4"/>
        <v>157766.39166666666</v>
      </c>
      <c r="I31" s="1">
        <v>0</v>
      </c>
      <c r="J31" s="1">
        <f t="shared" si="5"/>
        <v>150000</v>
      </c>
      <c r="K31" s="1">
        <v>150000</v>
      </c>
    </row>
    <row r="32" spans="1:11" ht="18" customHeight="1" x14ac:dyDescent="0.15">
      <c r="A32" s="6" t="s">
        <v>165</v>
      </c>
      <c r="B32" s="1">
        <v>18010000</v>
      </c>
      <c r="C32" s="1">
        <v>5165425662</v>
      </c>
      <c r="D32" s="1">
        <v>183068085</v>
      </c>
      <c r="E32" s="1">
        <f t="shared" si="2"/>
        <v>4982357577</v>
      </c>
      <c r="F32" s="1">
        <v>2703421451</v>
      </c>
      <c r="G32" s="28">
        <f t="shared" si="6"/>
        <v>6.6619283476270679E-3</v>
      </c>
      <c r="H32" s="1">
        <f t="shared" si="4"/>
        <v>33192109.180230811</v>
      </c>
      <c r="I32" s="1">
        <v>0</v>
      </c>
      <c r="J32" s="1">
        <f t="shared" si="5"/>
        <v>18010000</v>
      </c>
      <c r="K32" s="1">
        <v>18010000</v>
      </c>
    </row>
    <row r="33" spans="1:11" ht="18" customHeight="1" x14ac:dyDescent="0.15">
      <c r="A33" s="6" t="s">
        <v>166</v>
      </c>
      <c r="B33" s="1">
        <v>240000</v>
      </c>
      <c r="C33" s="1">
        <v>73878942</v>
      </c>
      <c r="D33" s="1">
        <v>22331280</v>
      </c>
      <c r="E33" s="1">
        <f t="shared" si="2"/>
        <v>51547662</v>
      </c>
      <c r="F33" s="1">
        <v>10407743</v>
      </c>
      <c r="G33" s="28">
        <f t="shared" si="6"/>
        <v>2.3059754646132212E-2</v>
      </c>
      <c r="H33" s="1">
        <f t="shared" si="4"/>
        <v>1188676.4383017528</v>
      </c>
      <c r="I33" s="1">
        <v>0</v>
      </c>
      <c r="J33" s="1">
        <f t="shared" si="5"/>
        <v>240000</v>
      </c>
      <c r="K33" s="1">
        <v>240000</v>
      </c>
    </row>
    <row r="34" spans="1:11" ht="18" customHeight="1" x14ac:dyDescent="0.15">
      <c r="A34" s="6" t="s">
        <v>167</v>
      </c>
      <c r="B34" s="1">
        <v>3961456</v>
      </c>
      <c r="C34" s="1">
        <v>350963015</v>
      </c>
      <c r="D34" s="1">
        <v>7524507</v>
      </c>
      <c r="E34" s="1">
        <f t="shared" si="2"/>
        <v>343438508</v>
      </c>
      <c r="F34" s="1">
        <v>303980300</v>
      </c>
      <c r="G34" s="28">
        <f t="shared" si="6"/>
        <v>1.3031949767797453E-2</v>
      </c>
      <c r="H34" s="1">
        <f t="shared" si="4"/>
        <v>4475673.3845833037</v>
      </c>
      <c r="I34" s="1">
        <v>0</v>
      </c>
      <c r="J34" s="1">
        <f t="shared" si="5"/>
        <v>3961456</v>
      </c>
      <c r="K34" s="1">
        <v>3961456</v>
      </c>
    </row>
    <row r="35" spans="1:11" ht="18" customHeight="1" x14ac:dyDescent="0.15">
      <c r="A35" s="6" t="s">
        <v>168</v>
      </c>
      <c r="B35" s="1">
        <v>6448000</v>
      </c>
      <c r="C35" s="1">
        <v>697045121</v>
      </c>
      <c r="D35" s="1">
        <v>15993436</v>
      </c>
      <c r="E35" s="1">
        <f t="shared" si="2"/>
        <v>681051685</v>
      </c>
      <c r="F35" s="1">
        <v>493950092</v>
      </c>
      <c r="G35" s="28">
        <f t="shared" si="6"/>
        <v>1.3053950397887567E-2</v>
      </c>
      <c r="H35" s="1">
        <f t="shared" si="4"/>
        <v>8890414.9143877476</v>
      </c>
      <c r="I35" s="1">
        <v>0</v>
      </c>
      <c r="J35" s="1">
        <f t="shared" si="5"/>
        <v>6448000</v>
      </c>
      <c r="K35" s="1">
        <v>6448000</v>
      </c>
    </row>
    <row r="36" spans="1:11" ht="18" customHeight="1" x14ac:dyDescent="0.15">
      <c r="A36" s="6" t="s">
        <v>169</v>
      </c>
      <c r="B36" s="1">
        <v>6677000</v>
      </c>
      <c r="C36" s="1">
        <v>707087136</v>
      </c>
      <c r="D36" s="1">
        <v>374078188</v>
      </c>
      <c r="E36" s="1">
        <f t="shared" si="2"/>
        <v>333008948</v>
      </c>
      <c r="F36" s="1">
        <v>15000000</v>
      </c>
      <c r="G36" s="28">
        <f>B36/F36</f>
        <v>0.44513333333333333</v>
      </c>
      <c r="H36" s="1">
        <f>E36*G36</f>
        <v>148233383.05306667</v>
      </c>
      <c r="I36" s="1">
        <v>0</v>
      </c>
      <c r="J36" s="1">
        <f>B36-I36</f>
        <v>6677000</v>
      </c>
      <c r="K36" s="1">
        <v>6677000</v>
      </c>
    </row>
    <row r="37" spans="1:11" ht="18" customHeight="1" x14ac:dyDescent="0.15">
      <c r="A37" s="6" t="s">
        <v>170</v>
      </c>
      <c r="B37" s="1">
        <v>12903300</v>
      </c>
      <c r="C37" s="1">
        <v>1085547987</v>
      </c>
      <c r="D37" s="1">
        <v>526362</v>
      </c>
      <c r="E37" s="1">
        <f t="shared" si="2"/>
        <v>1085021625</v>
      </c>
      <c r="F37" s="1">
        <v>1058100000</v>
      </c>
      <c r="G37" s="28">
        <f t="shared" si="6"/>
        <v>1.2194783101786221E-2</v>
      </c>
      <c r="H37" s="1">
        <f t="shared" si="4"/>
        <v>13231603.377622625</v>
      </c>
      <c r="I37" s="1">
        <v>0</v>
      </c>
      <c r="J37" s="1">
        <f t="shared" si="5"/>
        <v>12903300</v>
      </c>
      <c r="K37" s="1">
        <v>12903300</v>
      </c>
    </row>
    <row r="38" spans="1:11" ht="18" customHeight="1" x14ac:dyDescent="0.15">
      <c r="A38" s="6" t="s">
        <v>171</v>
      </c>
      <c r="B38" s="1">
        <v>187810</v>
      </c>
      <c r="C38" s="1">
        <v>3670608827</v>
      </c>
      <c r="D38" s="1">
        <v>491304467</v>
      </c>
      <c r="E38" s="1">
        <f t="shared" si="2"/>
        <v>3179304360</v>
      </c>
      <c r="F38" s="1">
        <v>55000000</v>
      </c>
      <c r="G38" s="28">
        <f t="shared" si="6"/>
        <v>3.4147272727272728E-3</v>
      </c>
      <c r="H38" s="1">
        <f t="shared" si="4"/>
        <v>10856457.306392727</v>
      </c>
      <c r="I38" s="1">
        <v>0</v>
      </c>
      <c r="J38" s="1">
        <f t="shared" si="5"/>
        <v>187810</v>
      </c>
      <c r="K38" s="1">
        <v>187810</v>
      </c>
    </row>
    <row r="39" spans="1:11" ht="18" customHeight="1" x14ac:dyDescent="0.15">
      <c r="A39" s="6" t="s">
        <v>172</v>
      </c>
      <c r="B39" s="1">
        <v>770000</v>
      </c>
      <c r="C39" s="1">
        <v>4627244568</v>
      </c>
      <c r="D39" s="1">
        <v>233185379</v>
      </c>
      <c r="E39" s="1">
        <f t="shared" si="2"/>
        <v>4394059189</v>
      </c>
      <c r="F39" s="1">
        <v>2745780000</v>
      </c>
      <c r="G39" s="28">
        <f t="shared" si="6"/>
        <v>2.8043033309296448E-4</v>
      </c>
      <c r="H39" s="1">
        <f t="shared" si="4"/>
        <v>1232227.4820014713</v>
      </c>
      <c r="I39" s="1">
        <v>0</v>
      </c>
      <c r="J39" s="1">
        <f t="shared" si="5"/>
        <v>770000</v>
      </c>
      <c r="K39" s="1">
        <v>770000</v>
      </c>
    </row>
    <row r="40" spans="1:11" ht="18" customHeight="1" x14ac:dyDescent="0.15">
      <c r="A40" s="6" t="s">
        <v>173</v>
      </c>
      <c r="B40" s="1">
        <v>1858900</v>
      </c>
      <c r="C40" s="1">
        <v>11945380326</v>
      </c>
      <c r="D40" s="1">
        <v>5964847542</v>
      </c>
      <c r="E40" s="1">
        <f t="shared" si="2"/>
        <v>5980532784</v>
      </c>
      <c r="F40" s="1">
        <v>900000000</v>
      </c>
      <c r="G40" s="28">
        <f t="shared" si="6"/>
        <v>2.0654444444444444E-3</v>
      </c>
      <c r="H40" s="1">
        <f t="shared" si="4"/>
        <v>12352458.213530667</v>
      </c>
      <c r="I40" s="1">
        <v>0</v>
      </c>
      <c r="J40" s="1">
        <f t="shared" si="5"/>
        <v>1858900</v>
      </c>
      <c r="K40" s="1">
        <v>1858900</v>
      </c>
    </row>
    <row r="41" spans="1:11" ht="18" customHeight="1" x14ac:dyDescent="0.15">
      <c r="A41" s="4" t="s">
        <v>10</v>
      </c>
      <c r="B41" s="1">
        <f>SUM(B20:B40)</f>
        <v>225134466</v>
      </c>
      <c r="C41" s="1"/>
      <c r="D41" s="1"/>
      <c r="E41" s="1"/>
      <c r="F41" s="1"/>
      <c r="G41" s="1"/>
      <c r="H41" s="1"/>
      <c r="I41" s="1">
        <f>SUM(I20:I40)</f>
        <v>45000000</v>
      </c>
      <c r="J41" s="1">
        <f>SUM(J20:J40)</f>
        <v>180134466</v>
      </c>
      <c r="K41" s="1">
        <f>SUM(K20:K40)</f>
        <v>225134466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"/>
  <sheetViews>
    <sheetView zoomScaleNormal="100" workbookViewId="0"/>
  </sheetViews>
  <sheetFormatPr defaultColWidth="8.875" defaultRowHeight="11.25" x14ac:dyDescent="0.15"/>
  <cols>
    <col min="1" max="1" width="41.125" style="5" customWidth="1"/>
    <col min="2" max="7" width="19.875" style="5" customWidth="1"/>
    <col min="8" max="16384" width="8.875" style="5"/>
  </cols>
  <sheetData>
    <row r="1" spans="1:7" ht="21" x14ac:dyDescent="0.2">
      <c r="A1" s="8" t="s">
        <v>25</v>
      </c>
    </row>
    <row r="2" spans="1:7" ht="13.5" x14ac:dyDescent="0.15">
      <c r="A2" s="9" t="str">
        <f>有形固定資産の明細!A2</f>
        <v>自治体名：桑名市</v>
      </c>
      <c r="G2" s="7" t="s">
        <v>282</v>
      </c>
    </row>
    <row r="3" spans="1:7" ht="13.5" x14ac:dyDescent="0.15">
      <c r="A3" s="9" t="str">
        <f>有形固定資産の明細!A3</f>
        <v>会計：一般会計等</v>
      </c>
    </row>
    <row r="4" spans="1:7" ht="13.5" x14ac:dyDescent="0.15">
      <c r="G4" s="7" t="s">
        <v>174</v>
      </c>
    </row>
    <row r="5" spans="1:7" ht="22.5" customHeight="1" x14ac:dyDescent="0.15">
      <c r="A5" s="2" t="s">
        <v>26</v>
      </c>
      <c r="B5" s="2" t="s">
        <v>27</v>
      </c>
      <c r="C5" s="2" t="s">
        <v>28</v>
      </c>
      <c r="D5" s="2" t="s">
        <v>29</v>
      </c>
      <c r="E5" s="2" t="s">
        <v>30</v>
      </c>
      <c r="F5" s="3" t="s">
        <v>31</v>
      </c>
      <c r="G5" s="3" t="s">
        <v>9</v>
      </c>
    </row>
    <row r="6" spans="1:7" ht="18" customHeight="1" x14ac:dyDescent="0.15">
      <c r="A6" s="6" t="s">
        <v>175</v>
      </c>
      <c r="B6" s="1">
        <v>6026907969</v>
      </c>
      <c r="C6" s="1">
        <v>530258900</v>
      </c>
      <c r="D6" s="1"/>
      <c r="E6" s="1"/>
      <c r="F6" s="1">
        <f>SUM(B6:E6)</f>
        <v>6557166869</v>
      </c>
      <c r="G6" s="1">
        <v>6557166869</v>
      </c>
    </row>
    <row r="7" spans="1:7" ht="18" customHeight="1" x14ac:dyDescent="0.15">
      <c r="A7" s="6" t="s">
        <v>176</v>
      </c>
      <c r="B7" s="1">
        <v>1575457402</v>
      </c>
      <c r="C7" s="1"/>
      <c r="D7" s="1"/>
      <c r="E7" s="1"/>
      <c r="F7" s="1">
        <f t="shared" ref="F7:F35" si="0">SUM(B7:E7)</f>
        <v>1575457402</v>
      </c>
      <c r="G7" s="1">
        <v>1575457402</v>
      </c>
    </row>
    <row r="8" spans="1:7" ht="18" customHeight="1" x14ac:dyDescent="0.15">
      <c r="A8" s="6" t="s">
        <v>177</v>
      </c>
      <c r="B8" s="1">
        <v>407149355</v>
      </c>
      <c r="C8" s="1"/>
      <c r="D8" s="1"/>
      <c r="E8" s="1"/>
      <c r="F8" s="1">
        <f t="shared" si="0"/>
        <v>407149355</v>
      </c>
      <c r="G8" s="1">
        <v>407149355</v>
      </c>
    </row>
    <row r="9" spans="1:7" ht="18" customHeight="1" x14ac:dyDescent="0.15">
      <c r="A9" s="6" t="s">
        <v>178</v>
      </c>
      <c r="B9" s="1">
        <v>681965918</v>
      </c>
      <c r="C9" s="1"/>
      <c r="D9" s="1"/>
      <c r="E9" s="1"/>
      <c r="F9" s="1">
        <f t="shared" si="0"/>
        <v>681965918</v>
      </c>
      <c r="G9" s="1">
        <v>681965918</v>
      </c>
    </row>
    <row r="10" spans="1:7" ht="18" customHeight="1" x14ac:dyDescent="0.15">
      <c r="A10" s="6" t="s">
        <v>179</v>
      </c>
      <c r="B10" s="1">
        <v>394261326</v>
      </c>
      <c r="C10" s="1"/>
      <c r="D10" s="1"/>
      <c r="E10" s="1"/>
      <c r="F10" s="1">
        <f t="shared" si="0"/>
        <v>394261326</v>
      </c>
      <c r="G10" s="1">
        <v>394261326</v>
      </c>
    </row>
    <row r="11" spans="1:7" ht="18" customHeight="1" x14ac:dyDescent="0.15">
      <c r="A11" s="6" t="s">
        <v>180</v>
      </c>
      <c r="B11" s="1">
        <v>505129304</v>
      </c>
      <c r="C11" s="1"/>
      <c r="D11" s="1"/>
      <c r="E11" s="1"/>
      <c r="F11" s="1">
        <f t="shared" si="0"/>
        <v>505129304</v>
      </c>
      <c r="G11" s="1">
        <v>505129304</v>
      </c>
    </row>
    <row r="12" spans="1:7" ht="18" customHeight="1" x14ac:dyDescent="0.15">
      <c r="A12" s="6" t="s">
        <v>181</v>
      </c>
      <c r="B12" s="1">
        <v>4854933</v>
      </c>
      <c r="C12" s="1"/>
      <c r="D12" s="1"/>
      <c r="E12" s="1"/>
      <c r="F12" s="1">
        <f t="shared" si="0"/>
        <v>4854933</v>
      </c>
      <c r="G12" s="1">
        <v>4854933</v>
      </c>
    </row>
    <row r="13" spans="1:7" ht="18" customHeight="1" x14ac:dyDescent="0.15">
      <c r="A13" s="6" t="s">
        <v>182</v>
      </c>
      <c r="B13" s="1">
        <v>17254253</v>
      </c>
      <c r="C13" s="1"/>
      <c r="D13" s="1"/>
      <c r="E13" s="1"/>
      <c r="F13" s="1">
        <f t="shared" si="0"/>
        <v>17254253</v>
      </c>
      <c r="G13" s="1">
        <v>17254253</v>
      </c>
    </row>
    <row r="14" spans="1:7" ht="18" customHeight="1" x14ac:dyDescent="0.15">
      <c r="A14" s="6" t="s">
        <v>183</v>
      </c>
      <c r="B14" s="1">
        <v>12706815</v>
      </c>
      <c r="C14" s="1"/>
      <c r="D14" s="1"/>
      <c r="E14" s="1"/>
      <c r="F14" s="1">
        <f t="shared" si="0"/>
        <v>12706815</v>
      </c>
      <c r="G14" s="1">
        <v>12706815</v>
      </c>
    </row>
    <row r="15" spans="1:7" ht="18" customHeight="1" x14ac:dyDescent="0.15">
      <c r="A15" s="6" t="s">
        <v>184</v>
      </c>
      <c r="B15" s="1">
        <v>20557473</v>
      </c>
      <c r="C15" s="1"/>
      <c r="D15" s="1"/>
      <c r="E15" s="1"/>
      <c r="F15" s="1">
        <f t="shared" si="0"/>
        <v>20557473</v>
      </c>
      <c r="G15" s="1">
        <v>20557473</v>
      </c>
    </row>
    <row r="16" spans="1:7" ht="18" customHeight="1" x14ac:dyDescent="0.15">
      <c r="A16" s="6" t="s">
        <v>185</v>
      </c>
      <c r="B16" s="1">
        <v>308536</v>
      </c>
      <c r="C16" s="1"/>
      <c r="D16" s="1"/>
      <c r="E16" s="1"/>
      <c r="F16" s="1">
        <f t="shared" si="0"/>
        <v>308536</v>
      </c>
      <c r="G16" s="1">
        <v>308536</v>
      </c>
    </row>
    <row r="17" spans="1:7" ht="18" customHeight="1" x14ac:dyDescent="0.15">
      <c r="A17" s="6" t="s">
        <v>186</v>
      </c>
      <c r="B17" s="1">
        <v>52566441</v>
      </c>
      <c r="C17" s="1"/>
      <c r="D17" s="1"/>
      <c r="E17" s="1"/>
      <c r="F17" s="1">
        <f t="shared" si="0"/>
        <v>52566441</v>
      </c>
      <c r="G17" s="1">
        <v>52566441</v>
      </c>
    </row>
    <row r="18" spans="1:7" ht="18" customHeight="1" x14ac:dyDescent="0.15">
      <c r="A18" s="6" t="s">
        <v>187</v>
      </c>
      <c r="B18" s="1">
        <v>14732357</v>
      </c>
      <c r="C18" s="1"/>
      <c r="D18" s="1"/>
      <c r="E18" s="1"/>
      <c r="F18" s="1">
        <f t="shared" si="0"/>
        <v>14732357</v>
      </c>
      <c r="G18" s="1">
        <v>14732357</v>
      </c>
    </row>
    <row r="19" spans="1:7" ht="18" customHeight="1" x14ac:dyDescent="0.15">
      <c r="A19" s="6" t="s">
        <v>188</v>
      </c>
      <c r="B19" s="1">
        <v>1458148796</v>
      </c>
      <c r="C19" s="1"/>
      <c r="D19" s="1"/>
      <c r="E19" s="1"/>
      <c r="F19" s="1">
        <f t="shared" si="0"/>
        <v>1458148796</v>
      </c>
      <c r="G19" s="1">
        <v>1458148796</v>
      </c>
    </row>
    <row r="20" spans="1:7" ht="18" customHeight="1" x14ac:dyDescent="0.15">
      <c r="A20" s="6" t="s">
        <v>189</v>
      </c>
      <c r="B20" s="1">
        <v>28031804</v>
      </c>
      <c r="C20" s="1"/>
      <c r="D20" s="1"/>
      <c r="E20" s="1"/>
      <c r="F20" s="1">
        <f t="shared" si="0"/>
        <v>28031804</v>
      </c>
      <c r="G20" s="1">
        <v>28031804</v>
      </c>
    </row>
    <row r="21" spans="1:7" ht="18" customHeight="1" x14ac:dyDescent="0.15">
      <c r="A21" s="6" t="s">
        <v>190</v>
      </c>
      <c r="B21" s="1">
        <v>102642612</v>
      </c>
      <c r="C21" s="1"/>
      <c r="D21" s="1"/>
      <c r="E21" s="1"/>
      <c r="F21" s="1">
        <f t="shared" si="0"/>
        <v>102642612</v>
      </c>
      <c r="G21" s="1">
        <v>102642612</v>
      </c>
    </row>
    <row r="22" spans="1:7" ht="18" customHeight="1" x14ac:dyDescent="0.15">
      <c r="A22" s="6" t="s">
        <v>191</v>
      </c>
      <c r="B22" s="1">
        <v>145236675</v>
      </c>
      <c r="C22" s="1"/>
      <c r="D22" s="1"/>
      <c r="E22" s="1"/>
      <c r="F22" s="1">
        <f t="shared" si="0"/>
        <v>145236675</v>
      </c>
      <c r="G22" s="1">
        <v>145236675</v>
      </c>
    </row>
    <row r="23" spans="1:7" ht="18" customHeight="1" x14ac:dyDescent="0.15">
      <c r="A23" s="6" t="s">
        <v>192</v>
      </c>
      <c r="B23" s="1">
        <v>0</v>
      </c>
      <c r="C23" s="1"/>
      <c r="D23" s="1"/>
      <c r="E23" s="1"/>
      <c r="F23" s="1">
        <f t="shared" si="0"/>
        <v>0</v>
      </c>
      <c r="G23" s="1">
        <v>0</v>
      </c>
    </row>
    <row r="24" spans="1:7" ht="18" customHeight="1" x14ac:dyDescent="0.15">
      <c r="A24" s="6" t="s">
        <v>193</v>
      </c>
      <c r="B24" s="1">
        <v>13549934</v>
      </c>
      <c r="C24" s="1"/>
      <c r="D24" s="1"/>
      <c r="E24" s="1"/>
      <c r="F24" s="1">
        <f t="shared" si="0"/>
        <v>13549934</v>
      </c>
      <c r="G24" s="1">
        <v>13549934</v>
      </c>
    </row>
    <row r="25" spans="1:7" ht="18" customHeight="1" x14ac:dyDescent="0.15">
      <c r="A25" s="6" t="s">
        <v>194</v>
      </c>
      <c r="B25" s="1">
        <v>536840343</v>
      </c>
      <c r="C25" s="1"/>
      <c r="D25" s="1"/>
      <c r="E25" s="1"/>
      <c r="F25" s="1">
        <f t="shared" si="0"/>
        <v>536840343</v>
      </c>
      <c r="G25" s="1">
        <v>536840343</v>
      </c>
    </row>
    <row r="26" spans="1:7" ht="18" customHeight="1" x14ac:dyDescent="0.15">
      <c r="A26" s="6" t="s">
        <v>195</v>
      </c>
      <c r="B26" s="1">
        <v>314587690</v>
      </c>
      <c r="C26" s="1"/>
      <c r="D26" s="1"/>
      <c r="E26" s="1"/>
      <c r="F26" s="1">
        <f t="shared" si="0"/>
        <v>314587690</v>
      </c>
      <c r="G26" s="1">
        <v>314587690</v>
      </c>
    </row>
    <row r="27" spans="1:7" ht="18" customHeight="1" x14ac:dyDescent="0.15">
      <c r="A27" s="6" t="s">
        <v>196</v>
      </c>
      <c r="B27" s="1">
        <v>207799105</v>
      </c>
      <c r="C27" s="1"/>
      <c r="D27" s="1"/>
      <c r="E27" s="1"/>
      <c r="F27" s="1">
        <f t="shared" si="0"/>
        <v>207799105</v>
      </c>
      <c r="G27" s="1">
        <v>207799105</v>
      </c>
    </row>
    <row r="28" spans="1:7" ht="18" customHeight="1" x14ac:dyDescent="0.15">
      <c r="A28" s="6" t="s">
        <v>197</v>
      </c>
      <c r="B28" s="1">
        <v>38306074</v>
      </c>
      <c r="C28" s="1"/>
      <c r="D28" s="1"/>
      <c r="E28" s="1"/>
      <c r="F28" s="1">
        <f t="shared" si="0"/>
        <v>38306074</v>
      </c>
      <c r="G28" s="1">
        <v>38306074</v>
      </c>
    </row>
    <row r="29" spans="1:7" ht="18" customHeight="1" x14ac:dyDescent="0.15">
      <c r="A29" s="6" t="s">
        <v>198</v>
      </c>
      <c r="B29" s="1">
        <v>0</v>
      </c>
      <c r="C29" s="1"/>
      <c r="D29" s="1"/>
      <c r="E29" s="1"/>
      <c r="F29" s="1">
        <f t="shared" si="0"/>
        <v>0</v>
      </c>
      <c r="G29" s="1">
        <v>0</v>
      </c>
    </row>
    <row r="30" spans="1:7" ht="18" customHeight="1" x14ac:dyDescent="0.15">
      <c r="A30" s="6" t="s">
        <v>199</v>
      </c>
      <c r="B30" s="1">
        <v>500385659</v>
      </c>
      <c r="C30" s="1"/>
      <c r="D30" s="1"/>
      <c r="E30" s="1"/>
      <c r="F30" s="1">
        <f t="shared" si="0"/>
        <v>500385659</v>
      </c>
      <c r="G30" s="1">
        <v>500385659</v>
      </c>
    </row>
    <row r="31" spans="1:7" ht="18" customHeight="1" x14ac:dyDescent="0.15">
      <c r="A31" s="6" t="s">
        <v>200</v>
      </c>
      <c r="B31" s="1">
        <v>800573120</v>
      </c>
      <c r="C31" s="1"/>
      <c r="D31" s="1"/>
      <c r="E31" s="1"/>
      <c r="F31" s="1">
        <f t="shared" si="0"/>
        <v>800573120</v>
      </c>
      <c r="G31" s="1">
        <v>800573120</v>
      </c>
    </row>
    <row r="32" spans="1:7" ht="18" customHeight="1" x14ac:dyDescent="0.15">
      <c r="A32" s="6" t="s">
        <v>261</v>
      </c>
      <c r="B32" s="1">
        <v>25247401</v>
      </c>
      <c r="C32" s="1"/>
      <c r="D32" s="1"/>
      <c r="E32" s="1"/>
      <c r="F32" s="1">
        <f t="shared" si="0"/>
        <v>25247401</v>
      </c>
      <c r="G32" s="1">
        <v>25247401</v>
      </c>
    </row>
    <row r="33" spans="1:7" ht="18" customHeight="1" x14ac:dyDescent="0.15">
      <c r="A33" s="6" t="s">
        <v>262</v>
      </c>
      <c r="B33" s="1">
        <v>430121231</v>
      </c>
      <c r="C33" s="1"/>
      <c r="D33" s="1"/>
      <c r="E33" s="1"/>
      <c r="F33" s="1">
        <f t="shared" si="0"/>
        <v>430121231</v>
      </c>
      <c r="G33" s="1">
        <v>430121231</v>
      </c>
    </row>
    <row r="34" spans="1:7" ht="18" customHeight="1" x14ac:dyDescent="0.15">
      <c r="A34" s="6" t="s">
        <v>283</v>
      </c>
      <c r="B34" s="1">
        <v>1114238696</v>
      </c>
      <c r="C34" s="1"/>
      <c r="D34" s="1"/>
      <c r="E34" s="1"/>
      <c r="F34" s="1">
        <f t="shared" si="0"/>
        <v>1114238696</v>
      </c>
      <c r="G34" s="1">
        <v>1114238696</v>
      </c>
    </row>
    <row r="35" spans="1:7" ht="18" customHeight="1" x14ac:dyDescent="0.15">
      <c r="A35" s="6" t="s">
        <v>284</v>
      </c>
      <c r="B35" s="1">
        <v>10706000</v>
      </c>
      <c r="C35" s="1"/>
      <c r="D35" s="1"/>
      <c r="E35" s="1"/>
      <c r="F35" s="1">
        <f t="shared" si="0"/>
        <v>10706000</v>
      </c>
      <c r="G35" s="1">
        <v>10706000</v>
      </c>
    </row>
    <row r="36" spans="1:7" ht="18" customHeight="1" x14ac:dyDescent="0.15">
      <c r="A36" s="4" t="s">
        <v>10</v>
      </c>
      <c r="B36" s="1">
        <f>SUM(B6:B35)</f>
        <v>15440267222</v>
      </c>
      <c r="C36" s="1">
        <f t="shared" ref="C36:E36" si="1">SUM(C6:C35)</f>
        <v>530258900</v>
      </c>
      <c r="D36" s="1">
        <f t="shared" si="1"/>
        <v>0</v>
      </c>
      <c r="E36" s="1">
        <f t="shared" si="1"/>
        <v>0</v>
      </c>
      <c r="F36" s="1">
        <f>SUM(F6:F35)</f>
        <v>15970526122</v>
      </c>
      <c r="G36" s="1">
        <f>SUM(G6:G35)</f>
        <v>15970526122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zoomScaleNormal="100" workbookViewId="0"/>
  </sheetViews>
  <sheetFormatPr defaultColWidth="8.875" defaultRowHeight="11.25" x14ac:dyDescent="0.15"/>
  <cols>
    <col min="1" max="1" width="34.125" style="5" customWidth="1"/>
    <col min="2" max="6" width="19.875" style="5" customWidth="1"/>
    <col min="7" max="16384" width="8.875" style="5"/>
  </cols>
  <sheetData>
    <row r="1" spans="1:6" ht="21" x14ac:dyDescent="0.2">
      <c r="A1" s="8" t="s">
        <v>32</v>
      </c>
    </row>
    <row r="2" spans="1:6" ht="13.5" x14ac:dyDescent="0.15">
      <c r="A2" s="9" t="str">
        <f>有形固定資産の明細!A2</f>
        <v>自治体名：桑名市</v>
      </c>
      <c r="F2" s="7" t="s">
        <v>282</v>
      </c>
    </row>
    <row r="3" spans="1:6" ht="13.5" x14ac:dyDescent="0.15">
      <c r="A3" s="9" t="str">
        <f>有形固定資産の明細!A3</f>
        <v>会計：一般会計等</v>
      </c>
    </row>
    <row r="4" spans="1:6" ht="13.5" x14ac:dyDescent="0.15">
      <c r="F4" s="7" t="s">
        <v>174</v>
      </c>
    </row>
    <row r="5" spans="1:6" ht="22.5" customHeight="1" x14ac:dyDescent="0.15">
      <c r="A5" s="37" t="s">
        <v>33</v>
      </c>
      <c r="B5" s="37" t="s">
        <v>34</v>
      </c>
      <c r="C5" s="37"/>
      <c r="D5" s="37" t="s">
        <v>35</v>
      </c>
      <c r="E5" s="37"/>
      <c r="F5" s="38" t="s">
        <v>36</v>
      </c>
    </row>
    <row r="6" spans="1:6" ht="22.5" customHeight="1" x14ac:dyDescent="0.15">
      <c r="A6" s="37"/>
      <c r="B6" s="2" t="s">
        <v>37</v>
      </c>
      <c r="C6" s="3" t="s">
        <v>38</v>
      </c>
      <c r="D6" s="2" t="s">
        <v>37</v>
      </c>
      <c r="E6" s="3" t="s">
        <v>38</v>
      </c>
      <c r="F6" s="37"/>
    </row>
    <row r="7" spans="1:6" ht="18" customHeight="1" x14ac:dyDescent="0.15">
      <c r="A7" s="6" t="s">
        <v>201</v>
      </c>
      <c r="B7" s="1">
        <v>0</v>
      </c>
      <c r="C7" s="1">
        <v>0</v>
      </c>
      <c r="D7" s="1">
        <v>0</v>
      </c>
      <c r="E7" s="1">
        <v>0</v>
      </c>
      <c r="F7" s="1">
        <v>87039189</v>
      </c>
    </row>
    <row r="8" spans="1:6" ht="18" customHeight="1" x14ac:dyDescent="0.15">
      <c r="A8" s="6" t="s">
        <v>263</v>
      </c>
      <c r="B8" s="1">
        <v>5748000</v>
      </c>
      <c r="C8" s="1">
        <v>0</v>
      </c>
      <c r="D8" s="1">
        <v>0</v>
      </c>
      <c r="E8" s="1">
        <v>0</v>
      </c>
      <c r="F8" s="1">
        <v>5748000</v>
      </c>
    </row>
    <row r="9" spans="1:6" ht="18" customHeight="1" x14ac:dyDescent="0.15">
      <c r="A9" s="6" t="s">
        <v>202</v>
      </c>
      <c r="B9" s="1">
        <v>0</v>
      </c>
      <c r="C9" s="1">
        <v>0</v>
      </c>
      <c r="D9" s="1">
        <v>0</v>
      </c>
      <c r="E9" s="1">
        <v>0</v>
      </c>
      <c r="F9" s="1">
        <v>519788043</v>
      </c>
    </row>
    <row r="10" spans="1:6" ht="18" customHeight="1" x14ac:dyDescent="0.15">
      <c r="A10" s="6" t="s">
        <v>203</v>
      </c>
      <c r="B10" s="1">
        <v>11646887321</v>
      </c>
      <c r="C10" s="1">
        <v>0</v>
      </c>
      <c r="D10" s="1">
        <v>740911010</v>
      </c>
      <c r="E10" s="1">
        <v>0</v>
      </c>
      <c r="F10" s="1">
        <v>12387798331</v>
      </c>
    </row>
    <row r="11" spans="1:6" ht="18" customHeight="1" x14ac:dyDescent="0.15">
      <c r="A11" s="4" t="s">
        <v>10</v>
      </c>
      <c r="B11" s="1">
        <f>SUM(B7:B10)</f>
        <v>11652635321</v>
      </c>
      <c r="C11" s="1">
        <f t="shared" ref="C11:E11" si="0">SUM(C7:C10)</f>
        <v>0</v>
      </c>
      <c r="D11" s="1">
        <f t="shared" si="0"/>
        <v>740911010</v>
      </c>
      <c r="E11" s="1">
        <f t="shared" si="0"/>
        <v>0</v>
      </c>
      <c r="F11" s="1">
        <f>SUM(F7:F10)</f>
        <v>13000373563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78740157480314965" bottom="0.39370078740157483" header="0.19685039370078741" footer="0.19685039370078741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"/>
  <sheetViews>
    <sheetView workbookViewId="0"/>
  </sheetViews>
  <sheetFormatPr defaultColWidth="8.875" defaultRowHeight="11.25" x14ac:dyDescent="0.15"/>
  <cols>
    <col min="1" max="1" width="30.875" style="5" customWidth="1"/>
    <col min="2" max="3" width="19.875" style="5" customWidth="1"/>
    <col min="4" max="4" width="8.875" style="5" customWidth="1"/>
    <col min="5" max="16384" width="8.875" style="5"/>
  </cols>
  <sheetData>
    <row r="1" spans="1:3" ht="21" x14ac:dyDescent="0.2">
      <c r="A1" s="8" t="s">
        <v>39</v>
      </c>
    </row>
    <row r="2" spans="1:3" ht="13.5" x14ac:dyDescent="0.15">
      <c r="A2" s="9" t="str">
        <f>有形固定資産の明細!A2</f>
        <v>自治体名：桑名市</v>
      </c>
      <c r="C2" s="7" t="s">
        <v>282</v>
      </c>
    </row>
    <row r="3" spans="1:3" ht="13.5" x14ac:dyDescent="0.15">
      <c r="A3" s="9" t="str">
        <f>有形固定資産の明細!A3</f>
        <v>会計：一般会計等</v>
      </c>
    </row>
    <row r="4" spans="1:3" ht="13.5" x14ac:dyDescent="0.15">
      <c r="C4" s="7" t="s">
        <v>174</v>
      </c>
    </row>
    <row r="5" spans="1:3" ht="22.5" customHeight="1" x14ac:dyDescent="0.15">
      <c r="A5" s="2" t="s">
        <v>33</v>
      </c>
      <c r="B5" s="2" t="s">
        <v>37</v>
      </c>
      <c r="C5" s="2" t="s">
        <v>40</v>
      </c>
    </row>
    <row r="6" spans="1:3" ht="18" customHeight="1" x14ac:dyDescent="0.15">
      <c r="A6" s="6" t="s">
        <v>41</v>
      </c>
      <c r="B6" s="1"/>
      <c r="C6" s="1"/>
    </row>
    <row r="7" spans="1:3" ht="18" customHeight="1" x14ac:dyDescent="0.15">
      <c r="A7" s="6" t="s">
        <v>201</v>
      </c>
      <c r="B7" s="1">
        <v>87039189</v>
      </c>
      <c r="C7" s="1">
        <v>4217303</v>
      </c>
    </row>
    <row r="8" spans="1:3" ht="18" customHeight="1" x14ac:dyDescent="0.15">
      <c r="A8" s="6" t="s">
        <v>204</v>
      </c>
      <c r="B8" s="1">
        <v>519788043</v>
      </c>
      <c r="C8" s="1">
        <v>25185252</v>
      </c>
    </row>
    <row r="9" spans="1:3" ht="18" customHeight="1" thickBot="1" x14ac:dyDescent="0.2">
      <c r="A9" s="12" t="s">
        <v>42</v>
      </c>
      <c r="B9" s="10">
        <f>SUM(B7:B8)</f>
        <v>606827232</v>
      </c>
      <c r="C9" s="10">
        <f>SUM(C7:C8)</f>
        <v>29402555</v>
      </c>
    </row>
    <row r="10" spans="1:3" ht="18" customHeight="1" thickTop="1" x14ac:dyDescent="0.15">
      <c r="A10" s="6" t="s">
        <v>43</v>
      </c>
      <c r="B10" s="1"/>
      <c r="C10" s="1"/>
    </row>
    <row r="11" spans="1:3" ht="18" customHeight="1" x14ac:dyDescent="0.15">
      <c r="A11" s="6" t="s">
        <v>205</v>
      </c>
      <c r="B11" s="1"/>
      <c r="C11" s="1"/>
    </row>
    <row r="12" spans="1:3" ht="18" customHeight="1" x14ac:dyDescent="0.15">
      <c r="A12" s="6" t="s">
        <v>206</v>
      </c>
      <c r="B12" s="1">
        <v>146099216</v>
      </c>
      <c r="C12" s="1">
        <v>17210487</v>
      </c>
    </row>
    <row r="13" spans="1:3" ht="18" customHeight="1" x14ac:dyDescent="0.15">
      <c r="A13" s="6" t="s">
        <v>207</v>
      </c>
      <c r="B13" s="1">
        <v>122376007</v>
      </c>
      <c r="C13" s="1">
        <v>12274313</v>
      </c>
    </row>
    <row r="14" spans="1:3" ht="18" customHeight="1" x14ac:dyDescent="0.15">
      <c r="A14" s="6" t="s">
        <v>208</v>
      </c>
      <c r="B14" s="1">
        <v>11831215</v>
      </c>
      <c r="C14" s="1">
        <v>1386618</v>
      </c>
    </row>
    <row r="15" spans="1:3" ht="18" customHeight="1" x14ac:dyDescent="0.15">
      <c r="A15" s="6" t="s">
        <v>209</v>
      </c>
      <c r="B15" s="1">
        <v>11307722</v>
      </c>
      <c r="C15" s="1">
        <v>1550288</v>
      </c>
    </row>
    <row r="16" spans="1:3" ht="18" customHeight="1" x14ac:dyDescent="0.15">
      <c r="A16" s="6" t="s">
        <v>210</v>
      </c>
      <c r="B16" s="1">
        <v>1052860</v>
      </c>
      <c r="C16" s="1">
        <v>161193</v>
      </c>
    </row>
    <row r="17" spans="1:3" ht="18" customHeight="1" x14ac:dyDescent="0.15">
      <c r="A17" s="6" t="s">
        <v>211</v>
      </c>
      <c r="B17" s="1"/>
      <c r="C17" s="1"/>
    </row>
    <row r="18" spans="1:3" ht="18" customHeight="1" x14ac:dyDescent="0.15">
      <c r="A18" s="6" t="s">
        <v>212</v>
      </c>
      <c r="B18" s="1">
        <v>29724492</v>
      </c>
      <c r="C18" s="1">
        <v>3902826</v>
      </c>
    </row>
    <row r="19" spans="1:3" ht="18" customHeight="1" x14ac:dyDescent="0.15">
      <c r="A19" s="6" t="s">
        <v>213</v>
      </c>
      <c r="B19" s="1">
        <v>0</v>
      </c>
      <c r="C19" s="1">
        <v>0</v>
      </c>
    </row>
    <row r="20" spans="1:3" ht="18" customHeight="1" x14ac:dyDescent="0.15">
      <c r="A20" s="6" t="s">
        <v>214</v>
      </c>
      <c r="B20" s="1">
        <v>117373633</v>
      </c>
      <c r="C20" s="1">
        <v>0</v>
      </c>
    </row>
    <row r="21" spans="1:3" ht="18" customHeight="1" x14ac:dyDescent="0.15">
      <c r="A21" s="6" t="s">
        <v>215</v>
      </c>
      <c r="B21" s="1">
        <v>0</v>
      </c>
      <c r="C21" s="1">
        <v>0</v>
      </c>
    </row>
    <row r="22" spans="1:3" ht="18" customHeight="1" thickBot="1" x14ac:dyDescent="0.2">
      <c r="A22" s="12" t="s">
        <v>42</v>
      </c>
      <c r="B22" s="10">
        <f>SUM(B12:B21)</f>
        <v>439765145</v>
      </c>
      <c r="C22" s="10">
        <f>SUM(C12:C21)</f>
        <v>36485725</v>
      </c>
    </row>
    <row r="23" spans="1:3" ht="18" customHeight="1" thickTop="1" x14ac:dyDescent="0.15">
      <c r="A23" s="4" t="s">
        <v>10</v>
      </c>
      <c r="B23" s="27">
        <f>SUM(B9,B22)</f>
        <v>1046592377</v>
      </c>
      <c r="C23" s="27">
        <f>SUM(C9,C22)</f>
        <v>65888280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workbookViewId="0"/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3" ht="21" x14ac:dyDescent="0.2">
      <c r="A1" s="8" t="s">
        <v>44</v>
      </c>
    </row>
    <row r="2" spans="1:3" ht="13.5" x14ac:dyDescent="0.15">
      <c r="A2" s="9" t="str">
        <f>有形固定資産の明細!A2</f>
        <v>自治体名：桑名市</v>
      </c>
      <c r="C2" s="7" t="s">
        <v>282</v>
      </c>
    </row>
    <row r="3" spans="1:3" ht="13.5" x14ac:dyDescent="0.15">
      <c r="A3" s="9" t="str">
        <f>有形固定資産の明細!A3</f>
        <v>会計：一般会計等</v>
      </c>
    </row>
    <row r="4" spans="1:3" ht="13.5" x14ac:dyDescent="0.15">
      <c r="C4" s="7" t="s">
        <v>174</v>
      </c>
    </row>
    <row r="5" spans="1:3" ht="22.5" customHeight="1" x14ac:dyDescent="0.15">
      <c r="A5" s="2" t="s">
        <v>33</v>
      </c>
      <c r="B5" s="2" t="s">
        <v>37</v>
      </c>
      <c r="C5" s="2" t="s">
        <v>40</v>
      </c>
    </row>
    <row r="6" spans="1:3" ht="18" customHeight="1" x14ac:dyDescent="0.15">
      <c r="A6" s="6" t="s">
        <v>41</v>
      </c>
      <c r="B6" s="1"/>
      <c r="C6" s="1"/>
    </row>
    <row r="7" spans="1:3" ht="18" customHeight="1" x14ac:dyDescent="0.15">
      <c r="A7" s="6"/>
      <c r="B7" s="1"/>
      <c r="C7" s="1">
        <v>0</v>
      </c>
    </row>
    <row r="8" spans="1:3" ht="18" customHeight="1" thickBot="1" x14ac:dyDescent="0.2">
      <c r="A8" s="12" t="s">
        <v>42</v>
      </c>
      <c r="B8" s="10">
        <f>SUM(B7)</f>
        <v>0</v>
      </c>
      <c r="C8" s="10">
        <f>SUM(C7)</f>
        <v>0</v>
      </c>
    </row>
    <row r="9" spans="1:3" ht="18" customHeight="1" thickTop="1" x14ac:dyDescent="0.15">
      <c r="A9" s="6" t="s">
        <v>43</v>
      </c>
      <c r="B9" s="1"/>
      <c r="C9" s="1"/>
    </row>
    <row r="10" spans="1:3" ht="18" customHeight="1" x14ac:dyDescent="0.15">
      <c r="A10" s="6" t="s">
        <v>205</v>
      </c>
      <c r="B10" s="1"/>
      <c r="C10" s="1"/>
    </row>
    <row r="11" spans="1:3" ht="18" customHeight="1" x14ac:dyDescent="0.15">
      <c r="A11" s="6" t="s">
        <v>206</v>
      </c>
      <c r="B11" s="1">
        <v>92070129</v>
      </c>
      <c r="C11" s="1">
        <v>0</v>
      </c>
    </row>
    <row r="12" spans="1:3" ht="18" customHeight="1" x14ac:dyDescent="0.15">
      <c r="A12" s="6" t="s">
        <v>207</v>
      </c>
      <c r="B12" s="1">
        <v>54975705</v>
      </c>
      <c r="C12" s="1">
        <v>0</v>
      </c>
    </row>
    <row r="13" spans="1:3" ht="18" customHeight="1" x14ac:dyDescent="0.15">
      <c r="A13" s="6" t="s">
        <v>208</v>
      </c>
      <c r="B13" s="1">
        <v>6077960</v>
      </c>
      <c r="C13" s="1">
        <v>0</v>
      </c>
    </row>
    <row r="14" spans="1:3" ht="18" customHeight="1" x14ac:dyDescent="0.15">
      <c r="A14" s="6" t="s">
        <v>209</v>
      </c>
      <c r="B14" s="1">
        <v>5981415</v>
      </c>
      <c r="C14" s="1">
        <v>0</v>
      </c>
    </row>
    <row r="15" spans="1:3" ht="18" customHeight="1" x14ac:dyDescent="0.15">
      <c r="A15" s="6" t="s">
        <v>210</v>
      </c>
      <c r="B15" s="1">
        <v>851850</v>
      </c>
      <c r="C15" s="1">
        <v>130418</v>
      </c>
    </row>
    <row r="16" spans="1:3" ht="18" customHeight="1" x14ac:dyDescent="0.15">
      <c r="A16" s="6" t="s">
        <v>211</v>
      </c>
      <c r="B16" s="1"/>
      <c r="C16" s="1"/>
    </row>
    <row r="17" spans="1:3" ht="18" customHeight="1" x14ac:dyDescent="0.15">
      <c r="A17" s="6" t="s">
        <v>212</v>
      </c>
      <c r="B17" s="1">
        <v>2221800</v>
      </c>
      <c r="C17" s="1">
        <v>291722</v>
      </c>
    </row>
    <row r="18" spans="1:3" ht="18" customHeight="1" x14ac:dyDescent="0.15">
      <c r="A18" s="6" t="s">
        <v>213</v>
      </c>
      <c r="B18" s="1">
        <v>0</v>
      </c>
      <c r="C18" s="1">
        <v>0</v>
      </c>
    </row>
    <row r="19" spans="1:3" ht="18" customHeight="1" x14ac:dyDescent="0.15">
      <c r="A19" s="6" t="s">
        <v>215</v>
      </c>
      <c r="B19" s="1">
        <v>86289882</v>
      </c>
      <c r="C19" s="1">
        <v>6161097</v>
      </c>
    </row>
    <row r="20" spans="1:3" ht="18" customHeight="1" thickBot="1" x14ac:dyDescent="0.2">
      <c r="A20" s="12" t="s">
        <v>42</v>
      </c>
      <c r="B20" s="10">
        <f>SUM(B11:B19)</f>
        <v>248468741</v>
      </c>
      <c r="C20" s="10">
        <f>SUM(C11:C19)</f>
        <v>6583237</v>
      </c>
    </row>
    <row r="21" spans="1:3" ht="18" customHeight="1" thickTop="1" x14ac:dyDescent="0.15">
      <c r="A21" s="4" t="s">
        <v>10</v>
      </c>
      <c r="B21" s="27">
        <f>SUM(B8,B20)</f>
        <v>248468741</v>
      </c>
      <c r="C21" s="27">
        <f>SUM(C8,C20)</f>
        <v>6583237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9"/>
  <sheetViews>
    <sheetView workbookViewId="0"/>
  </sheetViews>
  <sheetFormatPr defaultColWidth="8.875" defaultRowHeight="11.25" x14ac:dyDescent="0.15"/>
  <cols>
    <col min="1" max="1" width="20.875" style="5" customWidth="1"/>
    <col min="2" max="2" width="14.875" style="5" customWidth="1"/>
    <col min="3" max="3" width="16.875" style="5" customWidth="1"/>
    <col min="4" max="11" width="14.875" style="5" customWidth="1"/>
    <col min="12" max="16384" width="8.875" style="5"/>
  </cols>
  <sheetData>
    <row r="1" spans="1:11" ht="21" x14ac:dyDescent="0.2">
      <c r="A1" s="8" t="s">
        <v>45</v>
      </c>
    </row>
    <row r="2" spans="1:11" ht="13.5" x14ac:dyDescent="0.15">
      <c r="A2" s="9" t="str">
        <f>有形固定資産の明細!A2</f>
        <v>自治体名：桑名市</v>
      </c>
      <c r="K2" s="7" t="s">
        <v>282</v>
      </c>
    </row>
    <row r="3" spans="1:11" ht="13.5" x14ac:dyDescent="0.15">
      <c r="A3" s="9" t="str">
        <f>有形固定資産の明細!A3</f>
        <v>会計：一般会計等</v>
      </c>
    </row>
    <row r="4" spans="1:11" ht="13.5" x14ac:dyDescent="0.15">
      <c r="K4" s="7" t="s">
        <v>174</v>
      </c>
    </row>
    <row r="5" spans="1:11" ht="22.5" customHeight="1" x14ac:dyDescent="0.15">
      <c r="A5" s="37" t="s">
        <v>26</v>
      </c>
      <c r="B5" s="39" t="s">
        <v>46</v>
      </c>
      <c r="C5" s="17"/>
      <c r="D5" s="37" t="s">
        <v>47</v>
      </c>
      <c r="E5" s="38" t="s">
        <v>48</v>
      </c>
      <c r="F5" s="37" t="s">
        <v>49</v>
      </c>
      <c r="G5" s="38" t="s">
        <v>50</v>
      </c>
      <c r="H5" s="39" t="s">
        <v>51</v>
      </c>
      <c r="I5" s="15"/>
      <c r="J5" s="16"/>
      <c r="K5" s="37" t="s">
        <v>30</v>
      </c>
    </row>
    <row r="6" spans="1:11" ht="22.5" customHeight="1" x14ac:dyDescent="0.15">
      <c r="A6" s="37"/>
      <c r="B6" s="37"/>
      <c r="C6" s="13" t="s">
        <v>52</v>
      </c>
      <c r="D6" s="37"/>
      <c r="E6" s="37"/>
      <c r="F6" s="37"/>
      <c r="G6" s="37"/>
      <c r="H6" s="37"/>
      <c r="I6" s="2" t="s">
        <v>53</v>
      </c>
      <c r="J6" s="2" t="s">
        <v>54</v>
      </c>
      <c r="K6" s="37"/>
    </row>
    <row r="7" spans="1:11" ht="18" customHeight="1" x14ac:dyDescent="0.15">
      <c r="A7" s="6" t="s">
        <v>55</v>
      </c>
      <c r="B7" s="1"/>
      <c r="C7" s="19"/>
      <c r="D7" s="1"/>
      <c r="E7" s="1"/>
      <c r="F7" s="1"/>
      <c r="G7" s="1"/>
      <c r="H7" s="1"/>
      <c r="I7" s="1"/>
      <c r="J7" s="1"/>
      <c r="K7" s="1"/>
    </row>
    <row r="8" spans="1:11" ht="18" customHeight="1" x14ac:dyDescent="0.15">
      <c r="A8" s="6" t="s">
        <v>56</v>
      </c>
      <c r="B8" s="1">
        <v>3586728689</v>
      </c>
      <c r="C8" s="19">
        <v>411819247</v>
      </c>
      <c r="D8" s="1">
        <v>1555962758</v>
      </c>
      <c r="E8" s="1"/>
      <c r="F8" s="1">
        <v>1041979108</v>
      </c>
      <c r="G8" s="1">
        <v>988786823</v>
      </c>
      <c r="H8" s="1"/>
      <c r="I8" s="1"/>
      <c r="J8" s="1"/>
      <c r="K8" s="1"/>
    </row>
    <row r="9" spans="1:11" ht="18" customHeight="1" x14ac:dyDescent="0.15">
      <c r="A9" s="6" t="s">
        <v>57</v>
      </c>
      <c r="B9" s="1">
        <v>38763202</v>
      </c>
      <c r="C9" s="19">
        <v>9751164</v>
      </c>
      <c r="D9" s="1">
        <v>24752742</v>
      </c>
      <c r="E9" s="1">
        <v>2718531</v>
      </c>
      <c r="F9" s="1">
        <v>8366905</v>
      </c>
      <c r="G9" s="1">
        <v>2925024</v>
      </c>
      <c r="H9" s="1"/>
      <c r="I9" s="1"/>
      <c r="J9" s="1"/>
      <c r="K9" s="1"/>
    </row>
    <row r="10" spans="1:11" ht="18" customHeight="1" x14ac:dyDescent="0.15">
      <c r="A10" s="6" t="s">
        <v>58</v>
      </c>
      <c r="B10" s="1">
        <v>32327342</v>
      </c>
      <c r="C10" s="19">
        <v>5244018</v>
      </c>
      <c r="D10" s="1">
        <v>32327342</v>
      </c>
      <c r="E10" s="1"/>
      <c r="F10" s="1"/>
      <c r="G10" s="1"/>
      <c r="H10" s="1"/>
      <c r="I10" s="1"/>
      <c r="J10" s="1"/>
      <c r="K10" s="1"/>
    </row>
    <row r="11" spans="1:11" ht="18" customHeight="1" x14ac:dyDescent="0.15">
      <c r="A11" s="6" t="s">
        <v>59</v>
      </c>
      <c r="B11" s="1">
        <v>1312511853</v>
      </c>
      <c r="C11" s="19">
        <v>385885645</v>
      </c>
      <c r="D11" s="1">
        <v>805300867</v>
      </c>
      <c r="E11" s="1"/>
      <c r="F11" s="1">
        <v>421183104</v>
      </c>
      <c r="G11" s="1">
        <v>86027882</v>
      </c>
      <c r="H11" s="1"/>
      <c r="I11" s="1"/>
      <c r="J11" s="1"/>
      <c r="K11" s="1"/>
    </row>
    <row r="12" spans="1:11" ht="18" customHeight="1" x14ac:dyDescent="0.15">
      <c r="A12" s="6" t="s">
        <v>60</v>
      </c>
      <c r="B12" s="1">
        <v>21755804801</v>
      </c>
      <c r="C12" s="19">
        <v>2914538204</v>
      </c>
      <c r="D12" s="1">
        <v>34412735</v>
      </c>
      <c r="E12" s="1">
        <v>5217729398</v>
      </c>
      <c r="F12" s="1">
        <v>8198687526</v>
      </c>
      <c r="G12" s="1">
        <v>8000405142</v>
      </c>
      <c r="H12" s="1"/>
      <c r="I12" s="1"/>
      <c r="J12" s="1"/>
      <c r="K12" s="1">
        <v>304570000</v>
      </c>
    </row>
    <row r="13" spans="1:11" ht="18" customHeight="1" x14ac:dyDescent="0.15">
      <c r="A13" s="6" t="s">
        <v>61</v>
      </c>
      <c r="B13" s="1">
        <v>12167137409</v>
      </c>
      <c r="C13" s="19">
        <v>701375441</v>
      </c>
      <c r="D13" s="1">
        <v>147358489</v>
      </c>
      <c r="E13" s="1">
        <v>11851103920</v>
      </c>
      <c r="F13" s="1">
        <v>25875000</v>
      </c>
      <c r="G13" s="1">
        <v>142800000</v>
      </c>
      <c r="H13" s="1"/>
      <c r="I13" s="1"/>
      <c r="J13" s="1"/>
      <c r="K13" s="1"/>
    </row>
    <row r="14" spans="1:11" ht="18" customHeight="1" x14ac:dyDescent="0.15">
      <c r="A14" s="6" t="s">
        <v>62</v>
      </c>
      <c r="B14" s="1"/>
      <c r="C14" s="19"/>
      <c r="D14" s="1"/>
      <c r="E14" s="1"/>
      <c r="F14" s="1"/>
      <c r="G14" s="1"/>
      <c r="H14" s="1"/>
      <c r="I14" s="1"/>
      <c r="J14" s="1"/>
      <c r="K14" s="1"/>
    </row>
    <row r="15" spans="1:11" ht="18" customHeight="1" x14ac:dyDescent="0.15">
      <c r="A15" s="6" t="s">
        <v>63</v>
      </c>
      <c r="B15" s="1">
        <v>22858446448</v>
      </c>
      <c r="C15" s="19">
        <v>1786010637</v>
      </c>
      <c r="D15" s="1">
        <v>8671052531</v>
      </c>
      <c r="E15" s="1">
        <v>14136562563</v>
      </c>
      <c r="F15" s="1">
        <v>50831354</v>
      </c>
      <c r="G15" s="1"/>
      <c r="H15" s="1"/>
      <c r="I15" s="1"/>
      <c r="J15" s="1"/>
      <c r="K15" s="1"/>
    </row>
    <row r="16" spans="1:11" ht="18" customHeight="1" x14ac:dyDescent="0.15">
      <c r="A16" s="6" t="s">
        <v>64</v>
      </c>
      <c r="B16" s="1">
        <v>81975901</v>
      </c>
      <c r="C16" s="19">
        <v>38230086</v>
      </c>
      <c r="D16" s="1">
        <v>81975901</v>
      </c>
      <c r="E16" s="1"/>
      <c r="F16" s="1"/>
      <c r="G16" s="1"/>
      <c r="H16" s="1"/>
      <c r="I16" s="1"/>
      <c r="J16" s="1"/>
      <c r="K16" s="1"/>
    </row>
    <row r="17" spans="1:11" ht="18" customHeight="1" x14ac:dyDescent="0.15">
      <c r="A17" s="6" t="s">
        <v>65</v>
      </c>
      <c r="B17" s="1">
        <v>0</v>
      </c>
      <c r="C17" s="19">
        <v>0</v>
      </c>
      <c r="D17" s="1"/>
      <c r="E17" s="1"/>
      <c r="F17" s="1"/>
      <c r="G17" s="1"/>
      <c r="H17" s="1"/>
      <c r="I17" s="1"/>
      <c r="J17" s="1"/>
      <c r="K17" s="1"/>
    </row>
    <row r="18" spans="1:11" ht="18" customHeight="1" x14ac:dyDescent="0.15">
      <c r="A18" s="6" t="s">
        <v>61</v>
      </c>
      <c r="B18" s="1">
        <v>987952414</v>
      </c>
      <c r="C18" s="19">
        <v>111934350</v>
      </c>
      <c r="D18" s="1">
        <v>207691554</v>
      </c>
      <c r="E18" s="1">
        <v>460238634</v>
      </c>
      <c r="F18" s="1">
        <v>73700000</v>
      </c>
      <c r="G18" s="1">
        <v>246322226</v>
      </c>
      <c r="H18" s="1"/>
      <c r="I18" s="1"/>
      <c r="J18" s="1"/>
      <c r="K18" s="1"/>
    </row>
    <row r="19" spans="1:11" ht="18" customHeight="1" x14ac:dyDescent="0.15">
      <c r="A19" s="4" t="s">
        <v>66</v>
      </c>
      <c r="B19" s="1">
        <f>SUM(B8:B18)</f>
        <v>62821648059</v>
      </c>
      <c r="C19" s="19">
        <f t="shared" ref="C19:K19" si="0">SUM(C8:C18)</f>
        <v>6364788792</v>
      </c>
      <c r="D19" s="1">
        <f t="shared" si="0"/>
        <v>11560834919</v>
      </c>
      <c r="E19" s="1">
        <f t="shared" si="0"/>
        <v>31668353046</v>
      </c>
      <c r="F19" s="1">
        <f t="shared" si="0"/>
        <v>9820622997</v>
      </c>
      <c r="G19" s="1">
        <f t="shared" si="0"/>
        <v>9467267097</v>
      </c>
      <c r="H19" s="1"/>
      <c r="I19" s="1"/>
      <c r="J19" s="1"/>
      <c r="K19" s="1">
        <f t="shared" si="0"/>
        <v>304570000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5"/>
  <pageMargins left="0.39370078740157483" right="0.39370078740157483" top="0.78740157480314965" bottom="0.39370078740157483" header="0.19685039370078741" footer="0.19685039370078741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"/>
  <sheetViews>
    <sheetView zoomScaleNormal="100" workbookViewId="0"/>
  </sheetViews>
  <sheetFormatPr defaultColWidth="8.875" defaultRowHeight="11.25" x14ac:dyDescent="0.15"/>
  <cols>
    <col min="1" max="1" width="22.875" style="5" customWidth="1"/>
    <col min="2" max="9" width="12.875" style="5" customWidth="1"/>
    <col min="10" max="16384" width="8.875" style="5"/>
  </cols>
  <sheetData>
    <row r="1" spans="1:9" ht="21" x14ac:dyDescent="0.2">
      <c r="A1" s="8" t="s">
        <v>67</v>
      </c>
    </row>
    <row r="2" spans="1:9" ht="13.5" x14ac:dyDescent="0.15">
      <c r="A2" s="9" t="str">
        <f>有形固定資産の明細!A2</f>
        <v>自治体名：桑名市</v>
      </c>
      <c r="I2" s="7" t="s">
        <v>282</v>
      </c>
    </row>
    <row r="3" spans="1:9" ht="13.5" x14ac:dyDescent="0.15">
      <c r="A3" s="9" t="str">
        <f>有形固定資産の明細!A3</f>
        <v>会計：一般会計等</v>
      </c>
    </row>
    <row r="4" spans="1:9" ht="13.5" x14ac:dyDescent="0.15">
      <c r="I4" s="7" t="s">
        <v>174</v>
      </c>
    </row>
    <row r="5" spans="1:9" ht="37.5" customHeight="1" x14ac:dyDescent="0.15">
      <c r="A5" s="13" t="s">
        <v>46</v>
      </c>
      <c r="B5" s="2" t="s">
        <v>68</v>
      </c>
      <c r="C5" s="3" t="s">
        <v>69</v>
      </c>
      <c r="D5" s="3" t="s">
        <v>70</v>
      </c>
      <c r="E5" s="3" t="s">
        <v>71</v>
      </c>
      <c r="F5" s="3" t="s">
        <v>72</v>
      </c>
      <c r="G5" s="3" t="s">
        <v>73</v>
      </c>
      <c r="H5" s="2" t="s">
        <v>74</v>
      </c>
      <c r="I5" s="3" t="s">
        <v>75</v>
      </c>
    </row>
    <row r="6" spans="1:9" ht="18" customHeight="1" x14ac:dyDescent="0.15">
      <c r="A6" s="26">
        <f>SUM(B6:I6)</f>
        <v>62821648059.003777</v>
      </c>
      <c r="B6" s="1">
        <v>61394609508</v>
      </c>
      <c r="C6" s="1">
        <v>1327589235</v>
      </c>
      <c r="D6" s="1">
        <v>99449316</v>
      </c>
      <c r="E6" s="1">
        <v>0</v>
      </c>
      <c r="F6" s="1">
        <v>0</v>
      </c>
      <c r="G6" s="1">
        <v>0</v>
      </c>
      <c r="H6" s="1">
        <v>0</v>
      </c>
      <c r="I6" s="29">
        <v>3.7756215146924886E-3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投資及び出資金の明細!Print_Area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ＬＰＡパートナー株式会社</dc:creator>
  <cp:lastPrinted>2025-01-22T05:36:28Z</cp:lastPrinted>
  <dcterms:created xsi:type="dcterms:W3CDTF">2021-06-07T00:36:43Z</dcterms:created>
  <dcterms:modified xsi:type="dcterms:W3CDTF">2025-01-22T05:37:11Z</dcterms:modified>
</cp:coreProperties>
</file>