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0047\Desktop\"/>
    </mc:Choice>
  </mc:AlternateContent>
  <bookViews>
    <workbookView xWindow="0" yWindow="0" windowWidth="20370" windowHeight="6870" tabRatio="926"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s="1"/>
  <c r="U36" i="9" s="1"/>
  <c r="U37" i="9" s="1"/>
  <c r="AM34" i="9" s="1"/>
  <c r="AM35" i="9" l="1"/>
  <c r="BE34" i="9"/>
  <c r="BW34" i="9"/>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<sst xmlns="http://schemas.openxmlformats.org/spreadsheetml/2006/main" count="1061" uniqueCount="578">
  <si>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</si>
  <si>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</si>
  <si>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</si>
  <si>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</si>
  <si>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</si>
  <si>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</si>
  <si>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</si>
  <si>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</si>
  <si>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</si>
  <si>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</si>
  <si>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</si>
  <si>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</si>
  <si>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</si>
  <si>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</si>
  <si>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</si>
  <si>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</si>
  <si>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</si>
  <si>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</si>
  <si>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</si>
  <si>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</si>
  <si>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</si>
  <si>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</si>
  <si>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</si>
  <si>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</si>
  <si>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</si>
  <si>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</si>
  <si>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</si>
  <si>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</si>
  <si>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</si>
  <si>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</si>
  <si>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</si>
  <si>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</si>
  <si>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</si>
  <si>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</si>
  <si>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</si>
  <si>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</si>
  <si>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</si>
  <si>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</si>
  <si>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</si>
  <si>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</si>
  <si>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</si>
  <si>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</si>
  <si>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</si>
  <si>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</si>
  <si>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</si>
  <si>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</si>
  <si>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</si>
  <si>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</si>
  <si>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</si>
  <si>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</si>
  <si>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</si>
  <si>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</si>
  <si>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</si>
  <si>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</si>
  <si>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</si>
  <si>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</si>
  <si>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</si>
  <si>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</si>
  <si>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</si>
  <si>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</si>
  <si>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</si>
  <si>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</si>
  <si>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</si>
  <si>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</si>
  <si>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</si>
  <si>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</si>
  <si>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</si>
  <si>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</si>
  <si>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</si>
  <si>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</si>
  <si>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</si>
  <si>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</si>
  <si>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</si>
  <si>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</si>
  <si>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</si>
  <si>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</si>
  <si>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</si>
  <si>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</si>
  <si>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</si>
  <si>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</si>
  <si>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</si>
  <si>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</si>
  <si>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</si>
  <si>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桑名市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</si>
  <si>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</si>
  <si>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</si>
  <si>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</si>
  <si>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</si>
  <si>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</si>
  <si>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</si>
  <si>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</si>
  <si>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</si>
  <si>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</si>
  <si>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</si>
  <si>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</si>
  <si>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</si>
  <si>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</si>
  <si>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</si>
  <si>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</si>
  <si>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</si>
  <si>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</si>
  <si>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</si>
  <si>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</si>
  <si>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</si>
  <si>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</si>
  <si>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</si>
  <si>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</si>
  <si>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</si>
  <si>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</si>
  <si>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</si>
  <si>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</si>
  <si>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</si>
  <si>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</si>
  <si>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</si>
  <si>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</si>
  <si>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</si>
  <si>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</si>
  <si>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</si>
  <si>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</si>
  <si>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</si>
  <si>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</si>
  <si>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</si>
  <si>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</si>
  <si>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</si>
  <si>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</si>
  <si>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</si>
  <si>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</si>
  <si>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</si>
  <si>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</si>
  <si>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</si>
  <si>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</si>
  <si>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</si>
  <si>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</si>
  <si>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</si>
  <si>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</si>
  <si>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</si>
  <si>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</si>
  <si>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</si>
  <si>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</si>
  <si>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</si>
  <si>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</si>
  <si>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</si>
  <si>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</si>
  <si>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</si>
  <si>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</si>
  <si>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</si>
  <si>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</si>
  <si>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</si>
  <si>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</si>
  <si>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</si>
  <si>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</si>
  <si>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</si>
  <si>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</si>
  <si>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</si>
  <si>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</si>
  <si>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</si>
  <si>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</si>
  <si>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</si>
  <si>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</si>
  <si>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</si>
  <si>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</si>
  <si>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</si>
  <si>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</si>
  <si>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</si>
  <si>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</si>
  <si>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</si>
  <si>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</si>
  <si>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</si>
  <si>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</si>
  <si>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</si>
  <si>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</si>
  <si>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</si>
  <si>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</si>
  <si>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</si>
  <si>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</si>
  <si>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</si>
  <si>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</si>
  <si>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</si>
  <si>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</si>
  <si>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</si>
  <si>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</si>
  <si>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</si>
  <si>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</si>
  <si>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</si>
  <si>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</si>
  <si>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</si>
  <si>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</si>
  <si>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</si>
  <si>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</si>
  <si>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</si>
  <si>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</si>
  <si>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</si>
  <si>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</si>
  <si>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</si>
  <si>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</si>
  <si>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</si>
  <si>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</si>
  <si>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</si>
  <si>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三重県桑名市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</si>
  <si>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</si>
  <si>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</si>
  <si>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</si>
  <si>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</si>
  <si>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</si>
  <si>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</si>
  <si>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</si>
  <si>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</si>
  <si>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</si>
  <si>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</si>
  <si>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</si>
  <si>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</si>
  <si>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</si>
  <si>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</si>
  <si>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</si>
  <si>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</si>
  <si>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</si>
  <si>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</si>
  <si>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</si>
  <si>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</si>
  <si>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</si>
  <si>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</si>
  <si>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</si>
  <si>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</si>
  <si>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</si>
  <si>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</si>
  <si>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</si>
  <si>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</si>
  <si>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</si>
  <si>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</si>
  <si>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</si>
  <si>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</si>
  <si>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</si>
  <si>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</si>
  <si>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</si>
  <si>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</si>
  <si>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</si>
  <si>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</si>
  <si>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</si>
  <si>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</si>
  <si>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</si>
  <si>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</si>
  <si>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</si>
  <si>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</si>
  <si>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</si>
  <si>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</si>
  <si>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</si>
  <si>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</si>
  <si>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</si>
  <si>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</si>
  <si>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</si>
  <si>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</si>
  <si>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</si>
  <si>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</si>
  <si>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</si>
  <si>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</si>
  <si>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</si>
  <si>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</si>
  <si>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</si>
  <si>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</si>
  <si>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</si>
  <si>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</si>
  <si>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</si>
  <si>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</si>
  <si>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</si>
  <si>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</si>
  <si>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</si>
  <si>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</si>
  <si>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</si>
  <si>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</si>
  <si>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</si>
  <si>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</si>
  <si>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</si>
  <si>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</si>
  <si>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</si>
  <si>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</si>
  <si>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</si>
  <si>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</si>
  <si>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</si>
  <si>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</si>
  <si>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</si>
  <si>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</si>
  <si>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</si>
  <si>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</si>
  <si>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</si>
  <si>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</si>
  <si>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</si>
  <si>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</si>
  <si>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</si>
  <si>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</si>
  <si>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</si>
  <si>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</si>
  <si>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</si>
  <si>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</si>
  <si>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</si>
  <si>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</si>
  <si>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</si>
  <si>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</si>
  <si>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</si>
  <si>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</si>
  <si>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</si>
  <si>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</si>
  <si>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</si>
  <si>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</si>
  <si>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</si>
  <si>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</si>
  <si>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</si>
  <si>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</si>
  <si>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</si>
  <si>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</si>
  <si>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</si>
  <si>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</si>
  <si>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</si>
  <si>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</si>
  <si>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</si>
  <si>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</si>
  <si>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</si>
  <si>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</si>
  <si>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</si>
  <si>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</si>
  <si>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</si>
  <si>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</si>
  <si>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</si>
  <si>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</si>
  <si>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</si>
  <si>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</si>
  <si>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</si>
  <si>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</si>
  <si>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</si>
  <si>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</si>
  <si>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</si>
  <si>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</si>
  <si>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</si>
  <si>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</si>
  <si>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</si>
  <si>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</si>
  <si>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</si>
  <si>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</si>
  <si>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</si>
  <si>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</si>
  <si>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</si>
  <si>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</si>
  <si>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</si>
  <si>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</si>
  <si>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</si>
  <si>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</si>
  <si>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</si>
  <si>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</si>
  <si>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三重県桑名市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</si>
  <si>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</si>
  <si>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</si>
  <si>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</si>
  <si>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</si>
  <si>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</si>
  <si>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</si>
  <si>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</si>
  <si>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</si>
  <si>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</si>
  <si>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</si>
  <si>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</si>
  <si>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</si>
  <si>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</si>
  <si>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</si>
  <si>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</si>
  <si>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</si>
  <si>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</si>
  <si>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</si>
  <si>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</si>
  <si>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</si>
  <si>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</si>
  <si>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地方独立行政法人桑名市総合医療センター施設整備等貸付事業特別会計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</si>
  <si>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</si>
  <si>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</si>
  <si>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</si>
  <si>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</si>
  <si>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</si>
  <si>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</si>
  <si>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</si>
  <si>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</si>
  <si>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</si>
  <si>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</si>
  <si>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</si>
  <si>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</si>
  <si>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</si>
  <si>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</si>
  <si>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市営駐車場事業特別会計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</si>
  <si>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</si>
  <si>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</si>
  <si>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</si>
  <si>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</si>
  <si>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</si>
  <si>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</si>
  <si>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</si>
  <si>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</si>
  <si>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</si>
  <si>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</si>
  <si>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</si>
  <si>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</si>
  <si>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</si>
  <si>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</si>
  <si>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</si>
  <si>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</si>
  <si>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</si>
  <si>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</si>
  <si>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</si>
  <si>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</si>
  <si>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</si>
  <si>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</si>
  <si>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</si>
  <si>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</si>
  <si>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</si>
  <si>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</si>
  <si>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</si>
  <si>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</si>
  <si>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</si>
  <si>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</si>
  <si>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</si>
  <si>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</si>
  <si>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</si>
  <si>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</si>
  <si>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</si>
  <si>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</si>
  <si>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</si>
  <si>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</si>
  <si>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</si>
  <si>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</si>
  <si>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</si>
  <si>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</si>
  <si>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</si>
  <si>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</si>
  <si>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</si>
  <si>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</si>
  <si>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</si>
  <si>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</si>
  <si>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</si>
  <si>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</si>
  <si>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</si>
  <si>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</si>
  <si>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</si>
  <si>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</si>
  <si>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</si>
  <si>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</si>
  <si>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</si>
  <si>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</si>
  <si>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</si>
  <si>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</si>
  <si>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</si>
  <si>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</si>
  <si>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</si>
  <si>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</si>
  <si>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</si>
  <si>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</si>
  <si>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</si>
  <si>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</si>
  <si>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</si>
  <si>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</si>
  <si>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</si>
  <si>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</si>
  <si>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</si>
  <si>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</si>
  <si>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</si>
  <si>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</si>
  <si>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</si>
  <si>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</si>
  <si>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</si>
  <si>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</si>
  <si>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</si>
  <si>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</si>
  <si>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</si>
  <si>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</si>
  <si>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</si>
  <si>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</si>
  <si>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</si>
  <si>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</si>
  <si>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</si>
  <si>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</si>
  <si>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</si>
  <si>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</si>
  <si>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</si>
  <si>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</si>
  <si>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</si>
  <si>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</si>
  <si>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</si>
  <si>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</si>
  <si>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</si>
  <si>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</si>
  <si>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</si>
  <si>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</si>
  <si>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</si>
  <si>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</si>
  <si>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</si>
  <si>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</si>
  <si>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</si>
  <si>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</si>
  <si>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</si>
  <si>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</si>
  <si>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</si>
  <si>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</si>
  <si>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</si>
  <si>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</si>
  <si>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</si>
  <si>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</si>
  <si>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</si>
  <si>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</si>
  <si>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</si>
  <si>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</si>
  <si>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</si>
  <si>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</si>
  <si>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</si>
  <si>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</si>
  <si>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</si>
  <si>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</si>
  <si>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</si>
  <si>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</si>
  <si>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</si>
  <si>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</si>
  <si>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</si>
  <si>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</si>
  <si>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</si>
  <si>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</si>
  <si>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</si>
  <si>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</si>
  <si>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</si>
  <si>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</si>
  <si>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</si>
  <si>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</si>
  <si>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</si>
  <si>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</si>
  <si>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</si>
  <si>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0.17</t>
  </si>
  <si>
    <t>▲ 1.35</t>
  </si>
  <si>
    <t>▲ 0.95</t>
  </si>
  <si>
    <t>一般会計</t>
  </si>
  <si>
    <t>水道事業会計</t>
  </si>
  <si>
    <t>下水道事業会計</t>
  </si>
  <si>
    <t>介護保険事業特別会計</t>
  </si>
  <si>
    <t>国民健康保険事業特別会計</t>
  </si>
  <si>
    <t>後期高齢者医療事業特別会計</t>
  </si>
  <si>
    <t>地方独立行政法人桑名市総合医療センター施設整備等貸付事業特別会計</t>
  </si>
  <si>
    <t>住宅新築資金等貸付事業特別会計</t>
  </si>
  <si>
    <t>その他会計（赤字）</t>
  </si>
  <si>
    <t>その他会計（黒字）</t>
  </si>
  <si>
    <t>-</t>
    <phoneticPr fontId="2"/>
  </si>
  <si>
    <t>桑名広域清掃事業組合</t>
    <rPh sb="0" eb="2">
      <t>クワナ</t>
    </rPh>
    <rPh sb="2" eb="4">
      <t>コウイキ</t>
    </rPh>
    <rPh sb="4" eb="6">
      <t>セイソウ</t>
    </rPh>
    <rPh sb="6" eb="8">
      <t>ジギョウ</t>
    </rPh>
    <rPh sb="8" eb="10">
      <t>クミアイ</t>
    </rPh>
    <phoneticPr fontId="30"/>
  </si>
  <si>
    <t>　一般会計</t>
    <rPh sb="1" eb="3">
      <t>イッパン</t>
    </rPh>
    <rPh sb="3" eb="5">
      <t>カイケイ</t>
    </rPh>
    <phoneticPr fontId="30"/>
  </si>
  <si>
    <t>　ごみ処理施設整備事業特別会計</t>
    <rPh sb="3" eb="5">
      <t>ショリ</t>
    </rPh>
    <rPh sb="5" eb="7">
      <t>シセツ</t>
    </rPh>
    <rPh sb="7" eb="9">
      <t>セイビ</t>
    </rPh>
    <rPh sb="9" eb="11">
      <t>ジギョウ</t>
    </rPh>
    <rPh sb="11" eb="13">
      <t>トクベツ</t>
    </rPh>
    <rPh sb="13" eb="15">
      <t>カイケイ</t>
    </rPh>
    <phoneticPr fontId="30"/>
  </si>
  <si>
    <t>三重県市町総合事務組合</t>
    <rPh sb="0" eb="3">
      <t>ミエケン</t>
    </rPh>
    <rPh sb="3" eb="5">
      <t>シチョウ</t>
    </rPh>
    <rPh sb="5" eb="7">
      <t>ソウゴウ</t>
    </rPh>
    <rPh sb="7" eb="9">
      <t>ジム</t>
    </rPh>
    <rPh sb="9" eb="11">
      <t>クミアイ</t>
    </rPh>
    <phoneticPr fontId="30"/>
  </si>
  <si>
    <t>　退職手当特別会計</t>
    <rPh sb="1" eb="3">
      <t>タイショク</t>
    </rPh>
    <rPh sb="3" eb="5">
      <t>テアテ</t>
    </rPh>
    <rPh sb="5" eb="7">
      <t>トクベツ</t>
    </rPh>
    <rPh sb="7" eb="9">
      <t>カイケイ</t>
    </rPh>
    <phoneticPr fontId="30"/>
  </si>
  <si>
    <t>　デジタル地図特別会計</t>
    <rPh sb="5" eb="7">
      <t>チズ</t>
    </rPh>
    <rPh sb="7" eb="9">
      <t>トクベツ</t>
    </rPh>
    <rPh sb="9" eb="11">
      <t>カイケイ</t>
    </rPh>
    <phoneticPr fontId="30"/>
  </si>
  <si>
    <t>　共同研修特別会計</t>
    <rPh sb="1" eb="3">
      <t>キョウドウ</t>
    </rPh>
    <rPh sb="3" eb="5">
      <t>ケンシュウ</t>
    </rPh>
    <rPh sb="5" eb="7">
      <t>トクベツ</t>
    </rPh>
    <rPh sb="7" eb="9">
      <t>カイケイ</t>
    </rPh>
    <phoneticPr fontId="30"/>
  </si>
  <si>
    <t>　物品特別会計</t>
    <rPh sb="1" eb="3">
      <t>ブッピン</t>
    </rPh>
    <rPh sb="3" eb="5">
      <t>トクベツ</t>
    </rPh>
    <rPh sb="5" eb="7">
      <t>カイケイ</t>
    </rPh>
    <phoneticPr fontId="30"/>
  </si>
  <si>
    <t>　消防救急無線特別会計</t>
    <rPh sb="1" eb="3">
      <t>ショウボウ</t>
    </rPh>
    <rPh sb="3" eb="5">
      <t>キュウキュウ</t>
    </rPh>
    <rPh sb="5" eb="7">
      <t>ムセン</t>
    </rPh>
    <rPh sb="7" eb="9">
      <t>トクベツ</t>
    </rPh>
    <rPh sb="9" eb="11">
      <t>カイケイ</t>
    </rPh>
    <phoneticPr fontId="30"/>
  </si>
  <si>
    <t>　公平委員会特別会計</t>
    <rPh sb="1" eb="3">
      <t>コウヘイ</t>
    </rPh>
    <rPh sb="3" eb="6">
      <t>イインカイ</t>
    </rPh>
    <rPh sb="6" eb="8">
      <t>トクベツ</t>
    </rPh>
    <rPh sb="8" eb="10">
      <t>カイケイ</t>
    </rPh>
    <phoneticPr fontId="30"/>
  </si>
  <si>
    <t>三重地方税管理回収機構</t>
    <rPh sb="0" eb="2">
      <t>ミエ</t>
    </rPh>
    <rPh sb="2" eb="5">
      <t>チホウゼイ</t>
    </rPh>
    <rPh sb="5" eb="7">
      <t>カンリ</t>
    </rPh>
    <rPh sb="7" eb="9">
      <t>カイシュウ</t>
    </rPh>
    <rPh sb="9" eb="11">
      <t>キコウ</t>
    </rPh>
    <phoneticPr fontId="30"/>
  </si>
  <si>
    <t>　滞納整理拡充事業特別会計</t>
    <rPh sb="1" eb="3">
      <t>タイノウ</t>
    </rPh>
    <rPh sb="3" eb="5">
      <t>セイリ</t>
    </rPh>
    <rPh sb="5" eb="7">
      <t>カクジュウ</t>
    </rPh>
    <rPh sb="7" eb="9">
      <t>ジギョウ</t>
    </rPh>
    <rPh sb="9" eb="11">
      <t>トクベツ</t>
    </rPh>
    <rPh sb="11" eb="13">
      <t>カイケイ</t>
    </rPh>
    <phoneticPr fontId="30"/>
  </si>
  <si>
    <t>桑名・員弁広域連合</t>
    <rPh sb="0" eb="2">
      <t>クワナ</t>
    </rPh>
    <rPh sb="3" eb="5">
      <t>イナベ</t>
    </rPh>
    <rPh sb="5" eb="7">
      <t>コウイキ</t>
    </rPh>
    <rPh sb="7" eb="9">
      <t>レンゴウ</t>
    </rPh>
    <phoneticPr fontId="30"/>
  </si>
  <si>
    <t>三重県後期高齢者医療広域連合</t>
    <rPh sb="0" eb="3">
      <t>ミエケン</t>
    </rPh>
    <rPh sb="3" eb="5">
      <t>コウキ</t>
    </rPh>
    <rPh sb="5" eb="8">
      <t>コウレイシャ</t>
    </rPh>
    <rPh sb="8" eb="10">
      <t>イリョウ</t>
    </rPh>
    <rPh sb="10" eb="12">
      <t>コウイキ</t>
    </rPh>
    <rPh sb="12" eb="14">
      <t>レンゴウ</t>
    </rPh>
    <phoneticPr fontId="30"/>
  </si>
  <si>
    <t>　後期高齢者医療特別会計</t>
    <rPh sb="1" eb="3">
      <t>コウキ</t>
    </rPh>
    <rPh sb="3" eb="6">
      <t>コウレイシャ</t>
    </rPh>
    <rPh sb="6" eb="8">
      <t>イリョウ</t>
    </rPh>
    <rPh sb="8" eb="10">
      <t>トクベツ</t>
    </rPh>
    <rPh sb="10" eb="12">
      <t>カイケイ</t>
    </rPh>
    <phoneticPr fontId="30"/>
  </si>
  <si>
    <t>北勢公設地方卸売市場組合（想定企業会計）</t>
    <rPh sb="0" eb="2">
      <t>ホクセイ</t>
    </rPh>
    <rPh sb="2" eb="4">
      <t>コウセツ</t>
    </rPh>
    <rPh sb="4" eb="6">
      <t>チホウ</t>
    </rPh>
    <rPh sb="6" eb="8">
      <t>オロシウリ</t>
    </rPh>
    <rPh sb="8" eb="10">
      <t>シジョウ</t>
    </rPh>
    <rPh sb="10" eb="12">
      <t>クミアイ</t>
    </rPh>
    <rPh sb="13" eb="15">
      <t>ソウテイ</t>
    </rPh>
    <rPh sb="15" eb="17">
      <t>キギョウ</t>
    </rPh>
    <rPh sb="17" eb="19">
      <t>カイケイ</t>
    </rPh>
    <phoneticPr fontId="30"/>
  </si>
  <si>
    <t>-</t>
    <phoneticPr fontId="2"/>
  </si>
  <si>
    <t>（一財）桑名市文化・スポーツ振興公社</t>
    <rPh sb="1" eb="2">
      <t>イチ</t>
    </rPh>
    <rPh sb="2" eb="3">
      <t>ザイ</t>
    </rPh>
    <rPh sb="4" eb="7">
      <t>クワナシ</t>
    </rPh>
    <rPh sb="7" eb="9">
      <t>ブンカ</t>
    </rPh>
    <rPh sb="14" eb="16">
      <t>シンコウ</t>
    </rPh>
    <rPh sb="16" eb="18">
      <t>コウシャ</t>
    </rPh>
    <phoneticPr fontId="2"/>
  </si>
  <si>
    <t>（株）まちづくり桑名</t>
    <rPh sb="1" eb="2">
      <t>カブ</t>
    </rPh>
    <rPh sb="8" eb="10">
      <t>クワナ</t>
    </rPh>
    <phoneticPr fontId="2"/>
  </si>
  <si>
    <t>桑名市土地開発公社</t>
    <rPh sb="0" eb="3">
      <t>クワナシ</t>
    </rPh>
    <rPh sb="3" eb="5">
      <t>トチ</t>
    </rPh>
    <rPh sb="5" eb="7">
      <t>カイハツ</t>
    </rPh>
    <rPh sb="7" eb="9">
      <t>コウシャ</t>
    </rPh>
    <phoneticPr fontId="2"/>
  </si>
  <si>
    <t>（地独）桑名市総合医療センター</t>
    <rPh sb="1" eb="2">
      <t>チ</t>
    </rPh>
    <rPh sb="2" eb="3">
      <t>ドク</t>
    </rPh>
    <rPh sb="4" eb="7">
      <t>クワナシ</t>
    </rPh>
    <rPh sb="7" eb="9">
      <t>ソウゴウ</t>
    </rPh>
    <rPh sb="9" eb="11">
      <t>イリョウ</t>
    </rPh>
    <phoneticPr fontId="2"/>
  </si>
  <si>
    <t>○</t>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</si>
  <si>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</si>
  <si>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</si>
  <si>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</si>
  <si>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</si>
  <si>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</si>
  <si>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</si>
  <si>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</si>
  <si>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</si>
  <si>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</si>
  <si>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</si>
  <si>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</si>
  <si>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</si>
  <si>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は、年々、低下傾向にあるが、類似団体と比較して高い水準にある。一般会計の地方債残高は増加しているが、主な要因は交付税算入率の高い合併特例事業債及び臨時財政対策債の発行によるものであり、実質的な負担額は抑制されている。実質公債費比率についても、同様に、類似団体と比較して高い水準にある。これは、平成16年12月の市町合併以降に実施した各種施設整備事業の財源として発行した地方債の影響によるものであると考えられる。地方債の発行にあたっては、交付税算入率が高い有利な起債を活用しているが、今後、大型事業の実施が予定されているため、公債費負担の増加に留意していく必要がある。</t>
    <phoneticPr fontId="2"/>
  </si>
  <si>
    <t xml:space="preserve">　将来負担比率は、年々低下傾向にあるが、類似団体と比較して高い水準にある。有形固定資産減価償却率についても、同様に類似団体と比較して高い水準にある。資産の老朽化が進むと、潜在化している更新費用などの将来負担が増加していく事から、公共施設等を適正に管理していく必要があ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</si>
</sst>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extLst xmlns:c16r2="http://schemas.microsoft.com/office/drawing/2015/06/chart">
            <c:ext xmlns:c16="http://schemas.microsoft.com/office/drawing/2014/chart" uri="{C3380CC4-5D6E-409C-BE32-E72D297353CC}">
              <c16:uniqueId val="{00000000-A5DA-485B-87DD-C57EA3BDD1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23139</c:v>
                </c:pt>
                <c:pt idx="1">
                  <c:v>27522</c:v>
                </c:pt>
                <c:pt idx="2">
                  <c:v>27968</c:v>
                </c:pt>
                <c:pt idx="3">
                  <c:v>37577</c:v>
                </c:pt>
                <c:pt idx="4">
                  <c:v>30078</c:v>
                </c:pt>
              </c:numCache>
            </c:numRef>
          </c:val>
          <c:smooth val="0"/>
          <c:extLst xmlns:c16r2="http://schemas.microsoft.com/office/drawing/2015/06/chart">
            <c:ext xmlns:c16="http://schemas.microsoft.com/office/drawing/2014/chart" uri="{C3380CC4-5D6E-409C-BE32-E72D297353CC}">
              <c16:uniqueId val="{00000001-A5DA-485B-87DD-C57EA3BDD11A}"/>
            </c:ext>
          </c:extLst>
        </c:ser>
        <c:dLbls>
          <c:showLegendKey val="0"/>
          <c:showVal val="0"/>
          <c:showCatName val="0"/>
          <c:showSerName val="0"/>
          <c:showPercent val="0"/>
          <c:showBubbleSize val="0"/>
        </c:dLbls>
        <c:marker val="1"/>
        <c:smooth val="0"/>
        <c:axId val="251009536"/>
        <c:axId val="121707056"/>
      </c:lineChart>
      <c:catAx>
        <c:axId val="251009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707056"/>
        <c:crosses val="autoZero"/>
        <c:auto val="1"/>
        <c:lblAlgn val="ctr"/>
        <c:lblOffset val="100"/>
        <c:tickLblSkip val="1"/>
        <c:tickMarkSkip val="1"/>
        <c:noMultiLvlLbl val="0"/>
      </c:catAx>
      <c:valAx>
        <c:axId val="1217070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009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4.5999999999999996</c:v>
                </c:pt>
                <c:pt idx="1">
                  <c:v>3.65</c:v>
                </c:pt>
                <c:pt idx="2">
                  <c:v>3.47</c:v>
                </c:pt>
                <c:pt idx="3">
                  <c:v>5.16</c:v>
                </c:pt>
                <c:pt idx="4">
                  <c:v>5.68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10.96</c:v>
                </c:pt>
                <c:pt idx="1">
                  <c:v>12.42</c:v>
                </c:pt>
                <c:pt idx="2">
                  <c:v>11.25</c:v>
                </c:pt>
                <c:pt idx="3">
                  <c:v>12.94</c:v>
                </c:pt>
                <c:pt idx="4">
                  <c:v>11.33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9026808"/>
        <c:axId val="191426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-0.17</c:v>
                </c:pt>
                <c:pt idx="1">
                  <c:v>0.75</c:v>
                </c:pt>
                <c:pt idx="2">
                  <c:v>-1.35</c:v>
                </c:pt>
                <c:pt idx="3">
                  <c:v>3.46</c:v>
                </c:pt>
                <c:pt idx="4">
                  <c:v>-0.95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9026808"/>
        <c:axId val="191426232"/>
      </c:lineChart>
      <c:catAx>
        <c:axId val="249026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1426232"/>
        <c:crosses val="autoZero"/>
        <c:auto val="1"/>
        <c:lblAlgn val="ctr"/>
        <c:lblOffset val="100"/>
        <c:tickLblSkip val="1"/>
        <c:tickMarkSkip val="1"/>
        <c:noMultiLvlLbl val="0"/>
      </c:catAx>
      <c:valAx>
        <c:axId val="191426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026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地方独立行政法人桑名市総合医療センター施設整備等貸付事業特別会計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2.29</c:v>
                </c:pt>
                <c:pt idx="2">
                  <c:v>#N/A</c:v>
                </c:pt>
                <c:pt idx="3">
                  <c:v>1</c:v>
                </c:pt>
                <c:pt idx="4">
                  <c:v>#N/A</c:v>
                </c:pt>
                <c:pt idx="5">
                  <c:v>0.55000000000000004</c:v>
                </c:pt>
                <c:pt idx="6">
                  <c:v>#N/A</c:v>
                </c:pt>
                <c:pt idx="7">
                  <c:v>0.57999999999999996</c:v>
                </c:pt>
                <c:pt idx="8">
                  <c:v>#N/A</c:v>
                </c:pt>
                <c:pt idx="9">
                  <c:v>0.39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0.11</c:v>
                </c:pt>
                <c:pt idx="2">
                  <c:v>#N/A</c:v>
                </c:pt>
                <c:pt idx="3">
                  <c:v>0.39</c:v>
                </c:pt>
                <c:pt idx="4">
                  <c:v>#N/A</c:v>
                </c:pt>
                <c:pt idx="5">
                  <c:v>0.65</c:v>
                </c:pt>
                <c:pt idx="6">
                  <c:v>#N/A</c:v>
                </c:pt>
                <c:pt idx="7">
                  <c:v>0.56000000000000005</c:v>
                </c:pt>
                <c:pt idx="8">
                  <c:v>#N/A</c:v>
                </c:pt>
                <c:pt idx="9">
                  <c:v>0.46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0.95</c:v>
                </c:pt>
                <c:pt idx="2">
                  <c:v>#N/A</c:v>
                </c:pt>
                <c:pt idx="3">
                  <c:v>0.12</c:v>
                </c:pt>
                <c:pt idx="4">
                  <c:v>#N/A</c:v>
                </c:pt>
                <c:pt idx="5">
                  <c:v>1.65</c:v>
                </c:pt>
                <c:pt idx="6">
                  <c:v>#N/A</c:v>
                </c:pt>
                <c:pt idx="7">
                  <c:v>1.27</c:v>
                </c:pt>
                <c:pt idx="8">
                  <c:v>#N/A</c:v>
                </c:pt>
                <c:pt idx="9">
                  <c:v>1.49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6.51</c:v>
                </c:pt>
                <c:pt idx="2">
                  <c:v>#N/A</c:v>
                </c:pt>
                <c:pt idx="3">
                  <c:v>6.33</c:v>
                </c:pt>
                <c:pt idx="4">
                  <c:v>#N/A</c:v>
                </c:pt>
                <c:pt idx="5">
                  <c:v>6.46</c:v>
                </c:pt>
                <c:pt idx="6">
                  <c:v>#N/A</c:v>
                </c:pt>
                <c:pt idx="7">
                  <c:v>6.07</c:v>
                </c:pt>
                <c:pt idx="8">
                  <c:v>#N/A</c:v>
                </c:pt>
                <c:pt idx="9">
                  <c:v>4.26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4.59</c:v>
                </c:pt>
                <c:pt idx="2">
                  <c:v>#N/A</c:v>
                </c:pt>
                <c:pt idx="3">
                  <c:v>3.65</c:v>
                </c:pt>
                <c:pt idx="4">
                  <c:v>#N/A</c:v>
                </c:pt>
                <c:pt idx="5">
                  <c:v>3.47</c:v>
                </c:pt>
                <c:pt idx="6">
                  <c:v>#N/A</c:v>
                </c:pt>
                <c:pt idx="7">
                  <c:v>5.16</c:v>
                </c:pt>
                <c:pt idx="8">
                  <c:v>#N/A</c:v>
                </c:pt>
                <c:pt idx="9">
                  <c:v>5.66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91987696"/>
        <c:axId val="253815880"/>
      </c:barChart>
      <c:catAx>
        <c:axId val="19198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815880"/>
        <c:crosses val="autoZero"/>
        <c:auto val="1"/>
        <c:lblAlgn val="ctr"/>
        <c:lblOffset val="100"/>
        <c:tickLblSkip val="1"/>
        <c:tickMarkSkip val="1"/>
        <c:noMultiLvlLbl val="0"/>
      </c:catAx>
      <c:valAx>
        <c:axId val="253815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987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5461</c:v>
                </c:pt>
                <c:pt idx="5">
                  <c:v>5602</c:v>
                </c:pt>
                <c:pt idx="8">
                  <c:v>5743</c:v>
                </c:pt>
                <c:pt idx="11">
                  <c:v>5687</c:v>
                </c:pt>
                <c:pt idx="14">
                  <c:v>5806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286</c:v>
                </c:pt>
                <c:pt idx="3">
                  <c:v>282</c:v>
                </c:pt>
                <c:pt idx="6">
                  <c:v>260</c:v>
                </c:pt>
                <c:pt idx="9">
                  <c:v>150</c:v>
                </c:pt>
                <c:pt idx="12">
                  <c:v>149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877</c:v>
                </c:pt>
                <c:pt idx="3">
                  <c:v>956</c:v>
                </c:pt>
                <c:pt idx="6">
                  <c:v>1002</c:v>
                </c:pt>
                <c:pt idx="9">
                  <c:v>975</c:v>
                </c:pt>
                <c:pt idx="12">
                  <c:v>651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1904</c:v>
                </c:pt>
                <c:pt idx="3">
                  <c:v>1800</c:v>
                </c:pt>
                <c:pt idx="6">
                  <c:v>1730</c:v>
                </c:pt>
                <c:pt idx="9">
                  <c:v>1747</c:v>
                </c:pt>
                <c:pt idx="12">
                  <c:v>1755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5277</c:v>
                </c:pt>
                <c:pt idx="3">
                  <c:v>5416</c:v>
                </c:pt>
                <c:pt idx="6">
                  <c:v>5561</c:v>
                </c:pt>
                <c:pt idx="9">
                  <c:v>5731</c:v>
                </c:pt>
                <c:pt idx="12">
                  <c:v>5851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53807840"/>
        <c:axId val="249288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2883</c:v>
                </c:pt>
                <c:pt idx="2">
                  <c:v>#N/A</c:v>
                </c:pt>
                <c:pt idx="3">
                  <c:v>#N/A</c:v>
                </c:pt>
                <c:pt idx="4">
                  <c:v>2852</c:v>
                </c:pt>
                <c:pt idx="5">
                  <c:v>#N/A</c:v>
                </c:pt>
                <c:pt idx="6">
                  <c:v>#N/A</c:v>
                </c:pt>
                <c:pt idx="7">
                  <c:v>2811</c:v>
                </c:pt>
                <c:pt idx="8">
                  <c:v>#N/A</c:v>
                </c:pt>
                <c:pt idx="9">
                  <c:v>#N/A</c:v>
                </c:pt>
                <c:pt idx="10">
                  <c:v>2916</c:v>
                </c:pt>
                <c:pt idx="11">
                  <c:v>#N/A</c:v>
                </c:pt>
                <c:pt idx="12">
                  <c:v>#N/A</c:v>
                </c:pt>
                <c:pt idx="13">
                  <c:v>2600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53807840"/>
        <c:axId val="249288864"/>
      </c:lineChart>
      <c:catAx>
        <c:axId val="25380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288864"/>
        <c:crosses val="autoZero"/>
        <c:auto val="1"/>
        <c:lblAlgn val="ctr"/>
        <c:lblOffset val="100"/>
        <c:tickLblSkip val="1"/>
        <c:tickMarkSkip val="1"/>
        <c:noMultiLvlLbl val="0"/>
      </c:catAx>
      <c:valAx>
        <c:axId val="24928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80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55299</c:v>
                </c:pt>
                <c:pt idx="5">
                  <c:v>55464</c:v>
                </c:pt>
                <c:pt idx="8">
                  <c:v>56090</c:v>
                </c:pt>
                <c:pt idx="11">
                  <c:v>57338</c:v>
                </c:pt>
                <c:pt idx="14">
                  <c:v>57798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12517</c:v>
                </c:pt>
                <c:pt idx="5">
                  <c:v>11930</c:v>
                </c:pt>
                <c:pt idx="8">
                  <c:v>11680</c:v>
                </c:pt>
                <c:pt idx="11">
                  <c:v>11691</c:v>
                </c:pt>
                <c:pt idx="14">
                  <c:v>12373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6814</c:v>
                </c:pt>
                <c:pt idx="5">
                  <c:v>7494</c:v>
                </c:pt>
                <c:pt idx="8">
                  <c:v>7314</c:v>
                </c:pt>
                <c:pt idx="11">
                  <c:v>8499</c:v>
                </c:pt>
                <c:pt idx="14">
                  <c:v>8730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6888</c:v>
                </c:pt>
                <c:pt idx="3">
                  <c:v>6524</c:v>
                </c:pt>
                <c:pt idx="6">
                  <c:v>6835</c:v>
                </c:pt>
                <c:pt idx="9">
                  <c:v>4681</c:v>
                </c:pt>
                <c:pt idx="12">
                  <c:v>1632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8488</c:v>
                </c:pt>
                <c:pt idx="3">
                  <c:v>8093</c:v>
                </c:pt>
                <c:pt idx="6">
                  <c:v>7168</c:v>
                </c:pt>
                <c:pt idx="9">
                  <c:v>6919</c:v>
                </c:pt>
                <c:pt idx="12">
                  <c:v>6709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5099</c:v>
                </c:pt>
                <c:pt idx="3">
                  <c:v>4151</c:v>
                </c:pt>
                <c:pt idx="6">
                  <c:v>3208</c:v>
                </c:pt>
                <c:pt idx="9">
                  <c:v>2261</c:v>
                </c:pt>
                <c:pt idx="12">
                  <c:v>1614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26834</c:v>
                </c:pt>
                <c:pt idx="3">
                  <c:v>24660</c:v>
                </c:pt>
                <c:pt idx="6">
                  <c:v>23969</c:v>
                </c:pt>
                <c:pt idx="9">
                  <c:v>23226</c:v>
                </c:pt>
                <c:pt idx="12">
                  <c:v>23102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2894</c:v>
                </c:pt>
                <c:pt idx="3">
                  <c:v>2620</c:v>
                </c:pt>
                <c:pt idx="6">
                  <c:v>2365</c:v>
                </c:pt>
                <c:pt idx="9">
                  <c:v>2218</c:v>
                </c:pt>
                <c:pt idx="12">
                  <c:v>2071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53245</c:v>
                </c:pt>
                <c:pt idx="3">
                  <c:v>53513</c:v>
                </c:pt>
                <c:pt idx="6">
                  <c:v>53900</c:v>
                </c:pt>
                <c:pt idx="9">
                  <c:v>55278</c:v>
                </c:pt>
                <c:pt idx="12">
                  <c:v>58129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70567264"/>
        <c:axId val="269710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28819</c:v>
                </c:pt>
                <c:pt idx="2">
                  <c:v>#N/A</c:v>
                </c:pt>
                <c:pt idx="3">
                  <c:v>#N/A</c:v>
                </c:pt>
                <c:pt idx="4">
                  <c:v>24672</c:v>
                </c:pt>
                <c:pt idx="5">
                  <c:v>#N/A</c:v>
                </c:pt>
                <c:pt idx="6">
                  <c:v>#N/A</c:v>
                </c:pt>
                <c:pt idx="7">
                  <c:v>22362</c:v>
                </c:pt>
                <c:pt idx="8">
                  <c:v>#N/A</c:v>
                </c:pt>
                <c:pt idx="9">
                  <c:v>#N/A</c:v>
                </c:pt>
                <c:pt idx="10">
                  <c:v>17054</c:v>
                </c:pt>
                <c:pt idx="11">
                  <c:v>#N/A</c:v>
                </c:pt>
                <c:pt idx="12">
                  <c:v>#N/A</c:v>
                </c:pt>
                <c:pt idx="13">
                  <c:v>14358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70567264"/>
        <c:axId val="269710816"/>
      </c:lineChart>
      <c:catAx>
        <c:axId val="27056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9710816"/>
        <c:crosses val="autoZero"/>
        <c:auto val="1"/>
        <c:lblAlgn val="ctr"/>
        <c:lblOffset val="100"/>
        <c:tickLblSkip val="1"/>
        <c:tickMarkSkip val="1"/>
        <c:noMultiLvlLbl val="0"/>
      </c:catAx>
      <c:valAx>
        <c:axId val="269710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56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5084-4D40-9F98-63C2F6AD4F99}"/>
                </c:ext>
                <c:ext xmlns:c15="http://schemas.microsoft.com/office/drawing/2012/chart" uri="{CE6537A1-D6FC-4f65-9D91-7224C49458BB}">
                  <c15:dlblFieldTable>
                    <c15:dlblFTEntry>
                      <c15:txfldGUID>{1951CEE9-146D-45CB-B938-027D7F4EBF7E}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5084-4D40-9F98-63C2F6AD4F99}"/>
                </c:ext>
                <c:ext xmlns:c15="http://schemas.microsoft.com/office/drawing/2012/chart" uri="{CE6537A1-D6FC-4f65-9D91-7224C49458BB}">
                  <c15:dlblFieldTable>
                    <c15:dlblFTEntry>
                      <c15:txfldGUID>{73BEBA92-690E-4899-ACF9-C0BE6E6F51FD}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5084-4D40-9F98-63C2F6AD4F99}"/>
                </c:ext>
                <c:ext xmlns:c15="http://schemas.microsoft.com/office/drawing/2012/chart" uri="{CE6537A1-D6FC-4f65-9D91-7224C49458BB}">
                  <c15:dlblFieldTable>
                    <c15:dlblFTEntry>
                      <c15:txfldGUID>{F099B158-09C5-4347-B6CA-362E0925F162}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5084-4D40-9F98-63C2F6AD4F99}"/>
                </c:ext>
                <c:ext xmlns:c15="http://schemas.microsoft.com/office/drawing/2012/chart" uri="{CE6537A1-D6FC-4f65-9D91-7224C49458BB}">
                  <c15:dlblFieldTable>
                    <c15:dlblFTEntry>
                      <c15:txfldGUID>{102F9B28-DCCC-4673-BEFF-2757B176D327}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5084-4D40-9F98-63C2F6AD4F99}"/>
                </c:ext>
                <c:ext xmlns:c15="http://schemas.microsoft.com/office/drawing/2012/chart" uri="{CE6537A1-D6FC-4f65-9D91-7224C49458BB}">
                  <c15:dlblFieldTable>
                    <c15:dlblFTEntry>
                      <c15:txfldGUID>{43E8C9A8-7FA0-4FCB-8738-303231D8AB4B}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c:v>
                </c:pt>
              </c:numCache>
            </c:numRef>
          </c:xVal>
          <c:yVal>
            <c:numRef>
              <c:f>公会計指標分析・財政指標組合せ分析表!$K$51:$O$51</c:f>
              <c:numCache>
                <c:formatCode>#,##0.0;"▲ "#,##0.0</c:formatCode>
                <c:ptCount val="5"/>
                <c:pt idx="3">
                  <c:v>67.2</c:v>
                </c:pt>
              </c:numCache>
            </c:numRef>
          </c:yVal>
          <c:smooth val="0"/>
          <c:extLst xmlns:c16r2="http://schemas.microsoft.com/office/drawing/2015/06/chart">
            <c:ext xmlns:c16="http://schemas.microsoft.com/office/drawing/2014/chart" uri="{C3380CC4-5D6E-409C-BE32-E72D297353CC}">
              <c16:uniqueId val="{00000005-5084-4D40-9F98-63C2F6AD4F9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084-4D40-9F98-63C2F6AD4F99}"/>
                </c:ext>
                <c:ext xmlns:c15="http://schemas.microsoft.com/office/drawing/2012/chart" uri="{CE6537A1-D6FC-4f65-9D91-7224C49458BB}">
                  <c15:dlblFieldTable>
                    <c15:dlblFTEntry>
                      <c15:txfldGUID>{EAA43761-E8D2-43C6-BA7C-DBFB4B5F9081}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084-4D40-9F98-63C2F6AD4F99}"/>
                </c:ext>
                <c:ext xmlns:c15="http://schemas.microsoft.com/office/drawing/2012/chart" uri="{CE6537A1-D6FC-4f65-9D91-7224C49458BB}">
                  <c15:dlblFieldTable>
                    <c15:dlblFTEntry>
                      <c15:txfldGUID>{57EAD30C-A20F-4D1F-B527-27EB55B88452}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084-4D40-9F98-63C2F6AD4F99}"/>
                </c:ext>
                <c:ext xmlns:c15="http://schemas.microsoft.com/office/drawing/2012/chart" uri="{CE6537A1-D6FC-4f65-9D91-7224C49458BB}">
                  <c15:dlblFieldTable>
                    <c15:dlblFTEntry>
                      <c15:txfldGUID>{F7F0F37C-1313-4543-87FA-1AB683AC69AB}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084-4D40-9F98-63C2F6AD4F99}"/>
                </c:ext>
                <c:ext xmlns:c15="http://schemas.microsoft.com/office/drawing/2012/chart" uri="{CE6537A1-D6FC-4f65-9D91-7224C49458BB}">
                  <c15:dlblFieldTable>
                    <c15:dlblFTEntry>
                      <c15:txfldGUID>{89064808-6040-4286-BE05-6758EF2CD6FB}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084-4D40-9F98-63C2F6AD4F99}"/>
                </c:ext>
                <c:ext xmlns:c15="http://schemas.microsoft.com/office/drawing/2012/chart" uri="{CE6537A1-D6FC-4f65-9D91-7224C49458BB}">
                  <c15:dlblFieldTable>
                    <c15:dlblFTEntry>
                      <c15:txfldGUID>{4BFF5320-AB3F-4EBF-BBCD-B38734ED49EF}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15.8</c:v>
                </c:pt>
              </c:numCache>
            </c:numRef>
          </c:yVal>
          <c:smooth val="0"/>
          <c:extLst xmlns:c16r2="http://schemas.microsoft.com/office/drawing/2015/06/chart">
            <c:ext xmlns:c16="http://schemas.microsoft.com/office/drawing/2014/chart" uri="{C3380CC4-5D6E-409C-BE32-E72D297353CC}">
              <c16:uniqueId val="{0000000B-5084-4D40-9F98-63C2F6AD4F99}"/>
            </c:ext>
          </c:extLst>
        </c:ser>
        <c:dLbls>
          <c:showLegendKey val="0"/>
          <c:showVal val="0"/>
          <c:showCatName val="0"/>
          <c:showSerName val="0"/>
          <c:showPercent val="0"/>
          <c:showBubbleSize val="0"/>
        </c:dLbls>
        <c:axId val="269711200"/>
        <c:axId val="274025576"/>
      </c:scatterChart>
      <c:valAx>
        <c:axId val="269711200"/>
        <c:scaling>
          <c:orientation val="minMax"/>
          <c:max val="59.4"/>
          <c:min val="5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4025576"/>
        <c:crosses val="autoZero"/>
        <c:crossBetween val="midCat"/>
      </c:valAx>
      <c:valAx>
        <c:axId val="274025576"/>
        <c:scaling>
          <c:orientation val="minMax"/>
          <c:max val="76"/>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9711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34-4C8E-B9A4-ED72A4AA7CD4}"/>
                </c:ext>
                <c:ext xmlns:c15="http://schemas.microsoft.com/office/drawing/2012/chart" uri="{CE6537A1-D6FC-4f65-9D91-7224C49458BB}">
                  <c15:dlblFieldTable>
                    <c15:dlblFTEntry>
                      <c15:txfldGUID>{FE3BFA65-016A-45A4-8774-612D85B36453}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34-4C8E-B9A4-ED72A4AA7CD4}"/>
                </c:ext>
                <c:ext xmlns:c15="http://schemas.microsoft.com/office/drawing/2012/chart" uri="{CE6537A1-D6FC-4f65-9D91-7224C49458BB}">
                  <c15:dlblFieldTable>
                    <c15:dlblFTEntry>
                      <c15:txfldGUID>{483596B0-7809-41BE-BC8A-BBC38E0DDA1E}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34-4C8E-B9A4-ED72A4AA7CD4}"/>
                </c:ext>
                <c:ext xmlns:c15="http://schemas.microsoft.com/office/drawing/2012/chart" uri="{CE6537A1-D6FC-4f65-9D91-7224C49458BB}">
                  <c15:dlblFieldTable>
                    <c15:dlblFTEntry>
                      <c15:txfldGUID>{236F99AE-CE91-42E7-9A85-F80B5EF15889}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34-4C8E-B9A4-ED72A4AA7CD4}"/>
                </c:ext>
                <c:ext xmlns:c15="http://schemas.microsoft.com/office/drawing/2012/chart" uri="{CE6537A1-D6FC-4f65-9D91-7224C49458BB}">
                  <c15:dlblFieldTable>
                    <c15:dlblFTEntry>
                      <c15:txfldGUID>{53A14C03-A73E-4D4D-B3E9-345F4526E21C}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34-4C8E-B9A4-ED72A4AA7CD4}"/>
                </c:ext>
                <c:ext xmlns:c15="http://schemas.microsoft.com/office/drawing/2012/chart" uri="{CE6537A1-D6FC-4f65-9D91-7224C49458BB}">
                  <c15:dlblFieldTable>
                    <c15:dlblFTEntry>
                      <c15:txfldGUID>{41B4056E-61CC-438B-A65C-2C5543EC06A8}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11.3</c:v>
                </c:pt>
                <c:pt idx="2">
                  <c:v>11.3</c:v>
                </c:pt>
                <c:pt idx="3">
                  <c:v>11.3</c:v>
                </c:pt>
                <c:pt idx="4">
                  <c:v>10.9</c:v>
                </c:pt>
              </c:numCache>
            </c:numRef>
          </c:xVal>
          <c:yVal>
            <c:numRef>
              <c:f>公会計指標分析・財政指標組合せ分析表!$K$73:$O$73</c:f>
              <c:numCache>
                <c:formatCode>#,##0.0;"▲ "#,##0.0</c:formatCode>
                <c:ptCount val="5"/>
                <c:pt idx="0">
                  <c:v>115.5</c:v>
                </c:pt>
                <c:pt idx="1">
                  <c:v>97.6</c:v>
                </c:pt>
                <c:pt idx="2">
                  <c:v>89.2</c:v>
                </c:pt>
                <c:pt idx="3">
                  <c:v>67.2</c:v>
                </c:pt>
                <c:pt idx="4">
                  <c:v>56.4</c:v>
                </c:pt>
              </c:numCache>
            </c:numRef>
          </c:yVal>
          <c:smooth val="0"/>
          <c:extLst xmlns:c16r2="http://schemas.microsoft.com/office/drawing/2015/06/chart">
            <c:ext xmlns:c16="http://schemas.microsoft.com/office/drawing/2014/chart" uri="{C3380CC4-5D6E-409C-BE32-E72D297353CC}">
              <c16:uniqueId val="{00000005-7634-4C8E-B9A4-ED72A4AA7CD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34-4C8E-B9A4-ED72A4AA7CD4}"/>
                </c:ext>
                <c:ext xmlns:c15="http://schemas.microsoft.com/office/drawing/2012/chart" uri="{CE6537A1-D6FC-4f65-9D91-7224C49458BB}">
                  <c15:dlblFieldTable>
                    <c15:dlblFTEntry>
                      <c15:txfldGUID>{265CC23C-42D3-4993-9F2B-32456F8D0743}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34-4C8E-B9A4-ED72A4AA7CD4}"/>
                </c:ext>
                <c:ext xmlns:c15="http://schemas.microsoft.com/office/drawing/2012/chart" uri="{CE6537A1-D6FC-4f65-9D91-7224C49458BB}">
                  <c15:dlblFieldTable>
                    <c15:dlblFTEntry>
                      <c15:txfldGUID>{E0CAF080-A91F-4CA7-9D00-40C8D303A7D7}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34-4C8E-B9A4-ED72A4AA7CD4}"/>
                </c:ext>
                <c:ext xmlns:c15="http://schemas.microsoft.com/office/drawing/2012/chart" uri="{CE6537A1-D6FC-4f65-9D91-7224C49458BB}">
                  <c15:dlblFieldTable>
                    <c15:dlblFTEntry>
                      <c15:txfldGUID>{CF726FFF-FE8C-4465-BA44-F56DD6F0963B}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34-4C8E-B9A4-ED72A4AA7CD4}"/>
                </c:ext>
                <c:ext xmlns:c15="http://schemas.microsoft.com/office/drawing/2012/chart" uri="{CE6537A1-D6FC-4f65-9D91-7224C49458BB}">
                  <c15:dlblFieldTable>
                    <c15:dlblFTEntry>
                      <c15:txfldGUID>{57328C97-A413-4D7F-9585-CAF29D41A5A5}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34-4C8E-B9A4-ED72A4AA7CD4}"/>
                </c:ext>
                <c:ext xmlns:c15="http://schemas.microsoft.com/office/drawing/2012/chart" uri="{CE6537A1-D6FC-4f65-9D91-7224C49458BB}">
                  <c15:dlblFieldTable>
                    <c15:dlblFTEntry>
                      <c15:txfldGUID>{6490A3FA-CF9E-4881-9034-73A145856AD0}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34-4C8E-B9A4-ED72A4AA7CD4}"/>
            </c:ext>
          </c:extLst>
        </c:ser>
        <c:dLbls>
          <c:showLegendKey val="0"/>
          <c:showVal val="0"/>
          <c:showCatName val="0"/>
          <c:showSerName val="0"/>
          <c:showPercent val="0"/>
          <c:showBubbleSize val="0"/>
        </c:dLbls>
        <c:axId val="251478424"/>
        <c:axId val="251478816"/>
      </c:scatterChart>
      <c:valAx>
        <c:axId val="251478424"/>
        <c:scaling>
          <c:orientation val="minMax"/>
          <c:max val="11.799999999999999"/>
          <c:min val="5.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478816"/>
        <c:crosses val="autoZero"/>
        <c:crossBetween val="midCat"/>
      </c:valAx>
      <c:valAx>
        <c:axId val="251478816"/>
        <c:scaling>
          <c:orientation val="minMax"/>
          <c:max val="1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1478424"/>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が、合併特例事業債及び臨時財政対策債発行の影響により増加しているが、それぞれ交付税算入率が高い為、</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算入公債費等</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についても増加しており、実質公債費比率の分子としては、減少となった。</a:t>
          </a:r>
        </a:p>
        <a:p>
          <a:r>
            <a:rPr lang="ja-JP" altLang="ja-JP" sz="1100">
              <a:solidFill>
                <a:schemeClr val="dk1"/>
              </a:solidFill>
              <a:effectLst/>
              <a:latin typeface="+mn-lt"/>
              <a:ea typeface="+mn-ea"/>
              <a:cs typeface="+mn-cs"/>
            </a:rPr>
            <a:t>　　実質公債費比率は安定的に推移しているが、安定的で健全な財政運営のため、計画的な地方債の発行に努める。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「一般会計等に係る地方債の現在高」が増加した大きな要因は、桑名市土地開発公社の解散に伴う代位弁済費の財源として、第三セクター等改革推進債を発行したためである。</a:t>
          </a:r>
        </a:p>
        <a:p>
          <a:r>
            <a:rPr lang="ja-JP" altLang="ja-JP" sz="1100">
              <a:solidFill>
                <a:schemeClr val="dk1"/>
              </a:solidFill>
              <a:effectLst/>
              <a:latin typeface="+mn-lt"/>
              <a:ea typeface="+mn-ea"/>
              <a:cs typeface="+mn-cs"/>
            </a:rPr>
            <a:t>　　「設立法人等の負債額等負担見込額」が大きく減少した要因は、桑名市土地開発公社の負債額が、解散により解消されたためである。</a:t>
          </a:r>
        </a:p>
        <a:p>
          <a:r>
            <a:rPr lang="ja-JP" altLang="ja-JP" sz="1100">
              <a:solidFill>
                <a:schemeClr val="dk1"/>
              </a:solidFill>
              <a:effectLst/>
              <a:latin typeface="+mn-lt"/>
              <a:ea typeface="+mn-ea"/>
              <a:cs typeface="+mn-cs"/>
            </a:rPr>
            <a:t>　　将来負担比率は、年々、低下してく傾向にあるが、安定的で健全な財政運営のため、引き続き計画的な地方債の発行に努める。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143,080
139,698
136.68
55,750,343
53,920,838
1,717,277
30,258,838
58,095,273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56.4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と比較してやや高い水準にある。公共建築物やインフラなどは１９６０年代から１９８０年代にかけて整備されたものが多く、老朽化が進んでいる資産も見受けられる。老朽化が進むと、多額の維持修繕費や更新費用が発生することから、公共施設等を適正に管理していく必要が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138684</xdr:rowOff>
    </xdr:from>
    <xdr:to>
      <xdr:col>3</xdr:col>
      <xdr:colOff>1170940</xdr:colOff>
      <xdr:row>33</xdr:row>
      <xdr:rowOff>16764</xdr:rowOff>
    </xdr:to>
    <xdr:cxnSp macro="">
      <xdr:nvCxnSpPr>
        <xdr:cNvPr id="62" name="直線コネクタ 61"/>
        <xdr:cNvCxnSpPr/>
      </xdr:nvCxnSpPr>
      <xdr:spPr>
        <a:xfrm flipV="1">
          <a:off x="4760595" y="4767834"/>
          <a:ext cx="127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20591</xdr:rowOff>
    </xdr:from>
    <xdr:ext cx="405111" cy="259045"/>
    <xdr:sp macro="" textlink="">
      <xdr:nvSpPr>
        <xdr:cNvPr id="63" name="有形固定資産減価償却率最小値テキスト"/>
        <xdr:cNvSpPr txBox="1"/>
      </xdr:nvSpPr>
      <xdr:spPr>
        <a:xfrm>
          <a:off x="4813300" y="56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3</xdr:col>
      <xdr:colOff>1082675</xdr:colOff>
      <xdr:row>33</xdr:row>
      <xdr:rowOff>16764</xdr:rowOff>
    </xdr:from>
    <xdr:to>
      <xdr:col>3</xdr:col>
      <xdr:colOff>1260475</xdr:colOff>
      <xdr:row>33</xdr:row>
      <xdr:rowOff>16764</xdr:rowOff>
    </xdr:to>
    <xdr:cxnSp macro="">
      <xdr:nvCxnSpPr>
        <xdr:cNvPr id="64" name="直線コネクタ 63"/>
        <xdr:cNvCxnSpPr/>
      </xdr:nvCxnSpPr>
      <xdr:spPr>
        <a:xfrm>
          <a:off x="4673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85361</xdr:rowOff>
    </xdr:from>
    <xdr:ext cx="405111" cy="259045"/>
    <xdr:sp macro="" textlink="">
      <xdr:nvSpPr>
        <xdr:cNvPr id="65" name="有形固定資産減価償却率最大値テキスト"/>
        <xdr:cNvSpPr txBox="1"/>
      </xdr:nvSpPr>
      <xdr:spPr>
        <a:xfrm>
          <a:off x="4813300" y="454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3</xdr:col>
      <xdr:colOff>1082675</xdr:colOff>
      <xdr:row>27</xdr:row>
      <xdr:rowOff>138684</xdr:rowOff>
    </xdr:from>
    <xdr:to>
      <xdr:col>3</xdr:col>
      <xdr:colOff>1260475</xdr:colOff>
      <xdr:row>27</xdr:row>
      <xdr:rowOff>138684</xdr:rowOff>
    </xdr:to>
    <xdr:cxnSp macro="">
      <xdr:nvCxnSpPr>
        <xdr:cNvPr id="66" name="直線コネクタ 65"/>
        <xdr:cNvCxnSpPr/>
      </xdr:nvCxnSpPr>
      <xdr:spPr>
        <a:xfrm>
          <a:off x="4673600" y="476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81805</xdr:rowOff>
    </xdr:from>
    <xdr:ext cx="405111" cy="259045"/>
    <xdr:sp macro="" textlink="">
      <xdr:nvSpPr>
        <xdr:cNvPr id="67" name="有形固定資産減価償却率平均値テキスト"/>
        <xdr:cNvSpPr txBox="1"/>
      </xdr:nvSpPr>
      <xdr:spPr>
        <a:xfrm>
          <a:off x="4813300" y="5053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103378</xdr:rowOff>
    </xdr:from>
    <xdr:to>
      <xdr:col>3</xdr:col>
      <xdr:colOff>1222375</xdr:colOff>
      <xdr:row>30</xdr:row>
      <xdr:rowOff>33528</xdr:rowOff>
    </xdr:to>
    <xdr:sp macro="" textlink="">
      <xdr:nvSpPr>
        <xdr:cNvPr id="68" name="フローチャート : 判断 67"/>
        <xdr:cNvSpPr/>
      </xdr:nvSpPr>
      <xdr:spPr>
        <a:xfrm>
          <a:off x="4711700" y="507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69" name="フローチャート : 判断 68"/>
        <xdr:cNvSpPr/>
      </xdr:nvSpPr>
      <xdr:spPr>
        <a:xfrm>
          <a:off x="4000500" y="52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55880</xdr:rowOff>
    </xdr:from>
    <xdr:to>
      <xdr:col>3</xdr:col>
      <xdr:colOff>511175</xdr:colOff>
      <xdr:row>29</xdr:row>
      <xdr:rowOff>157480</xdr:rowOff>
    </xdr:to>
    <xdr:sp macro="" textlink="">
      <xdr:nvSpPr>
        <xdr:cNvPr id="75" name="円/楕円 74"/>
        <xdr:cNvSpPr/>
      </xdr:nvSpPr>
      <xdr:spPr>
        <a:xfrm>
          <a:off x="4000500" y="50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17</xdr:rowOff>
    </xdr:from>
    <xdr:ext cx="405111" cy="259045"/>
    <xdr:sp macro="" textlink="">
      <xdr:nvSpPr>
        <xdr:cNvPr id="76" name="n_1aveValue有形固定資産減価償却率"/>
        <xdr:cNvSpPr txBox="1"/>
      </xdr:nvSpPr>
      <xdr:spPr>
        <a:xfrm>
          <a:off x="3836043" y="531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2557</xdr:rowOff>
    </xdr:from>
    <xdr:ext cx="405111" cy="259045"/>
    <xdr:sp macro="" textlink="">
      <xdr:nvSpPr>
        <xdr:cNvPr id="77" name="n_1mainValue有形固定資産減価償却率"/>
        <xdr:cNvSpPr txBox="1"/>
      </xdr:nvSpPr>
      <xdr:spPr>
        <a:xfrm>
          <a:off x="3836043" y="48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143,080
139,698
136.68
55,750,343
53,920,838
1,717,277
30,258,838
58,095,273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78486</xdr:rowOff>
    </xdr:from>
    <xdr:to>
      <xdr:col>6</xdr:col>
      <xdr:colOff>510540</xdr:colOff>
      <xdr:row>42</xdr:row>
      <xdr:rowOff>35052</xdr:rowOff>
    </xdr:to>
    <xdr:cxnSp macro="">
      <xdr:nvCxnSpPr>
        <xdr:cNvPr id="55" name="直線コネクタ 54"/>
        <xdr:cNvCxnSpPr/>
      </xdr:nvCxnSpPr>
      <xdr:spPr>
        <a:xfrm flipV="1">
          <a:off x="4634865" y="5736336"/>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25163</xdr:rowOff>
    </xdr:from>
    <xdr:ext cx="405111" cy="259045"/>
    <xdr:sp macro="" textlink="">
      <xdr:nvSpPr>
        <xdr:cNvPr id="58" name="【道路】&#10;有形固定資産減価償却率最大値テキスト"/>
        <xdr:cNvSpPr txBox="1"/>
      </xdr:nvSpPr>
      <xdr:spPr>
        <a:xfrm>
          <a:off x="47244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33</xdr:row>
      <xdr:rowOff>78486</xdr:rowOff>
    </xdr:from>
    <xdr:to>
      <xdr:col>6</xdr:col>
      <xdr:colOff>600075</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122699</xdr:rowOff>
    </xdr:from>
    <xdr:ext cx="405111" cy="259045"/>
    <xdr:sp macro="" textlink="">
      <xdr:nvSpPr>
        <xdr:cNvPr id="60" name="【道路】&#10;有形固定資産減価償却率平均値テキスト"/>
        <xdr:cNvSpPr txBox="1"/>
      </xdr:nvSpPr>
      <xdr:spPr>
        <a:xfrm>
          <a:off x="4724400" y="663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144272</xdr:rowOff>
    </xdr:from>
    <xdr:to>
      <xdr:col>6</xdr:col>
      <xdr:colOff>561975</xdr:colOff>
      <xdr:row>39</xdr:row>
      <xdr:rowOff>74422</xdr:rowOff>
    </xdr:to>
    <xdr:sp macro="" textlink="">
      <xdr:nvSpPr>
        <xdr:cNvPr id="61" name="フローチャート : 判断 60"/>
        <xdr:cNvSpPr/>
      </xdr:nvSpPr>
      <xdr:spPr>
        <a:xfrm>
          <a:off x="4584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151130</xdr:rowOff>
    </xdr:from>
    <xdr:to>
      <xdr:col>5</xdr:col>
      <xdr:colOff>409575</xdr:colOff>
      <xdr:row>40</xdr:row>
      <xdr:rowOff>81280</xdr:rowOff>
    </xdr:to>
    <xdr:sp macro="" textlink="">
      <xdr:nvSpPr>
        <xdr:cNvPr id="62" name="フローチャート : 判断 61"/>
        <xdr:cNvSpPr/>
      </xdr:nvSpPr>
      <xdr:spPr>
        <a:xfrm>
          <a:off x="3746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57404</xdr:rowOff>
    </xdr:from>
    <xdr:to>
      <xdr:col>5</xdr:col>
      <xdr:colOff>409575</xdr:colOff>
      <xdr:row>40</xdr:row>
      <xdr:rowOff>159004</xdr:rowOff>
    </xdr:to>
    <xdr:sp macro="" textlink="">
      <xdr:nvSpPr>
        <xdr:cNvPr id="68" name="円/楕円 67"/>
        <xdr:cNvSpPr/>
      </xdr:nvSpPr>
      <xdr:spPr>
        <a:xfrm>
          <a:off x="3746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97807</xdr:rowOff>
    </xdr:from>
    <xdr:ext cx="405111" cy="259045"/>
    <xdr:sp macro="" textlink="">
      <xdr:nvSpPr>
        <xdr:cNvPr id="69" name="n_1aveValue【道路】&#10;有形固定資産減価償却率"/>
        <xdr:cNvSpPr txBox="1"/>
      </xdr:nvSpPr>
      <xdr:spPr>
        <a:xfrm>
          <a:off x="3582043"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150131</xdr:rowOff>
    </xdr:from>
    <xdr:ext cx="405111" cy="259045"/>
    <xdr:sp macro="" textlink="">
      <xdr:nvSpPr>
        <xdr:cNvPr id="70" name="n_1mainValue【道路】&#10;有形固定資産減価償却率"/>
        <xdr:cNvSpPr txBox="1"/>
      </xdr:nvSpPr>
      <xdr:spPr>
        <a:xfrm>
          <a:off x="3582043" y="700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99975</xdr:rowOff>
    </xdr:from>
    <xdr:to>
      <xdr:col>15</xdr:col>
      <xdr:colOff>180340</xdr:colOff>
      <xdr:row>41</xdr:row>
      <xdr:rowOff>80239</xdr:rowOff>
    </xdr:to>
    <xdr:cxnSp macro="">
      <xdr:nvCxnSpPr>
        <xdr:cNvPr id="94" name="直線コネクタ 93"/>
        <xdr:cNvCxnSpPr/>
      </xdr:nvCxnSpPr>
      <xdr:spPr>
        <a:xfrm flipV="1">
          <a:off x="10476865" y="5929275"/>
          <a:ext cx="0" cy="118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84066</xdr:rowOff>
    </xdr:from>
    <xdr:ext cx="469744" cy="259045"/>
    <xdr:sp macro="" textlink="">
      <xdr:nvSpPr>
        <xdr:cNvPr id="95" name="【道路】&#10;一人当たり延長最小値テキスト"/>
        <xdr:cNvSpPr txBox="1"/>
      </xdr:nvSpPr>
      <xdr:spPr>
        <a:xfrm>
          <a:off x="10566400" y="71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a:t>
          </a:r>
          <a:endParaRPr kumimoji="1" lang="ja-JP" altLang="en-US" sz="1000" b="1">
            <a:latin typeface="ＭＳ Ｐゴシック"/>
          </a:endParaRPr>
        </a:p>
      </xdr:txBody>
    </xdr:sp>
    <xdr:clientData/>
  </xdr:oneCellAnchor>
  <xdr:twoCellAnchor>
    <xdr:from>
      <xdr:col>15</xdr:col>
      <xdr:colOff>92075</xdr:colOff>
      <xdr:row>41</xdr:row>
      <xdr:rowOff>80239</xdr:rowOff>
    </xdr:from>
    <xdr:to>
      <xdr:col>15</xdr:col>
      <xdr:colOff>269875</xdr:colOff>
      <xdr:row>41</xdr:row>
      <xdr:rowOff>80239</xdr:rowOff>
    </xdr:to>
    <xdr:cxnSp macro="">
      <xdr:nvCxnSpPr>
        <xdr:cNvPr id="96" name="直線コネクタ 95"/>
        <xdr:cNvCxnSpPr/>
      </xdr:nvCxnSpPr>
      <xdr:spPr>
        <a:xfrm>
          <a:off x="10388600" y="710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46652</xdr:rowOff>
    </xdr:from>
    <xdr:ext cx="534377" cy="259045"/>
    <xdr:sp macro="" textlink="">
      <xdr:nvSpPr>
        <xdr:cNvPr id="97" name="【道路】&#10;一人当たり延長最大値テキスト"/>
        <xdr:cNvSpPr txBox="1"/>
      </xdr:nvSpPr>
      <xdr:spPr>
        <a:xfrm>
          <a:off x="10566400" y="57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17.188</a:t>
          </a:r>
          <a:endParaRPr kumimoji="1" lang="ja-JP" altLang="en-US" sz="1000" b="1">
            <a:latin typeface="ＭＳ Ｐゴシック"/>
          </a:endParaRPr>
        </a:p>
      </xdr:txBody>
    </xdr:sp>
    <xdr:clientData/>
  </xdr:oneCellAnchor>
  <xdr:twoCellAnchor>
    <xdr:from>
      <xdr:col>15</xdr:col>
      <xdr:colOff>92075</xdr:colOff>
      <xdr:row>34</xdr:row>
      <xdr:rowOff>99975</xdr:rowOff>
    </xdr:from>
    <xdr:to>
      <xdr:col>15</xdr:col>
      <xdr:colOff>269875</xdr:colOff>
      <xdr:row>34</xdr:row>
      <xdr:rowOff>99975</xdr:rowOff>
    </xdr:to>
    <xdr:cxnSp macro="">
      <xdr:nvCxnSpPr>
        <xdr:cNvPr id="98" name="直線コネクタ 97"/>
        <xdr:cNvCxnSpPr/>
      </xdr:nvCxnSpPr>
      <xdr:spPr>
        <a:xfrm>
          <a:off x="10388600" y="59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92676</xdr:rowOff>
    </xdr:from>
    <xdr:ext cx="469744" cy="259045"/>
    <xdr:sp macro="" textlink="">
      <xdr:nvSpPr>
        <xdr:cNvPr id="99" name="【道路】&#10;一人当たり延長平均値テキスト"/>
        <xdr:cNvSpPr txBox="1"/>
      </xdr:nvSpPr>
      <xdr:spPr>
        <a:xfrm>
          <a:off x="10566400" y="643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114249</xdr:rowOff>
    </xdr:from>
    <xdr:to>
      <xdr:col>15</xdr:col>
      <xdr:colOff>231775</xdr:colOff>
      <xdr:row>38</xdr:row>
      <xdr:rowOff>44399</xdr:rowOff>
    </xdr:to>
    <xdr:sp macro="" textlink="">
      <xdr:nvSpPr>
        <xdr:cNvPr id="100" name="フローチャート : 判断 99"/>
        <xdr:cNvSpPr/>
      </xdr:nvSpPr>
      <xdr:spPr>
        <a:xfrm>
          <a:off x="10426700" y="64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5055</xdr:rowOff>
    </xdr:from>
    <xdr:to>
      <xdr:col>14</xdr:col>
      <xdr:colOff>79375</xdr:colOff>
      <xdr:row>38</xdr:row>
      <xdr:rowOff>106655</xdr:rowOff>
    </xdr:to>
    <xdr:sp macro="" textlink="">
      <xdr:nvSpPr>
        <xdr:cNvPr id="101" name="フローチャート : 判断 100"/>
        <xdr:cNvSpPr/>
      </xdr:nvSpPr>
      <xdr:spPr>
        <a:xfrm>
          <a:off x="9588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119202</xdr:rowOff>
    </xdr:from>
    <xdr:to>
      <xdr:col>14</xdr:col>
      <xdr:colOff>79375</xdr:colOff>
      <xdr:row>39</xdr:row>
      <xdr:rowOff>49352</xdr:rowOff>
    </xdr:to>
    <xdr:sp macro="" textlink="">
      <xdr:nvSpPr>
        <xdr:cNvPr id="107" name="円/楕円 106"/>
        <xdr:cNvSpPr/>
      </xdr:nvSpPr>
      <xdr:spPr>
        <a:xfrm>
          <a:off x="9588500" y="66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123182</xdr:rowOff>
    </xdr:from>
    <xdr:ext cx="469744" cy="259045"/>
    <xdr:sp macro="" textlink="">
      <xdr:nvSpPr>
        <xdr:cNvPr id="108" name="n_1aveValue【道路】&#10;一人当たり延長"/>
        <xdr:cNvSpPr txBox="1"/>
      </xdr:nvSpPr>
      <xdr:spPr>
        <a:xfrm>
          <a:off x="93917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8.767</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40479</xdr:rowOff>
    </xdr:from>
    <xdr:ext cx="469744" cy="259045"/>
    <xdr:sp macro="" textlink="">
      <xdr:nvSpPr>
        <xdr:cNvPr id="109" name="n_1mainValue【道路】&#10;一人当たり延長"/>
        <xdr:cNvSpPr txBox="1"/>
      </xdr:nvSpPr>
      <xdr:spPr>
        <a:xfrm>
          <a:off x="9391727" y="672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144780</xdr:rowOff>
    </xdr:from>
    <xdr:to>
      <xdr:col>6</xdr:col>
      <xdr:colOff>510540</xdr:colOff>
      <xdr:row>63</xdr:row>
      <xdr:rowOff>19050</xdr:rowOff>
    </xdr:to>
    <xdr:cxnSp macro="">
      <xdr:nvCxnSpPr>
        <xdr:cNvPr id="134" name="直線コネクタ 133"/>
        <xdr:cNvCxnSpPr/>
      </xdr:nvCxnSpPr>
      <xdr:spPr>
        <a:xfrm flipV="1">
          <a:off x="4634865" y="97459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22877</xdr:rowOff>
    </xdr:from>
    <xdr:ext cx="405111" cy="259045"/>
    <xdr:sp macro="" textlink="">
      <xdr:nvSpPr>
        <xdr:cNvPr id="135" name="【橋りょう・トンネル】&#10;有形固定資産減価償却率最小値テキスト"/>
        <xdr:cNvSpPr txBox="1"/>
      </xdr:nvSpPr>
      <xdr:spPr>
        <a:xfrm>
          <a:off x="47244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63</xdr:row>
      <xdr:rowOff>19050</xdr:rowOff>
    </xdr:from>
    <xdr:to>
      <xdr:col>6</xdr:col>
      <xdr:colOff>600075</xdr:colOff>
      <xdr:row>63</xdr:row>
      <xdr:rowOff>19050</xdr:rowOff>
    </xdr:to>
    <xdr:cxnSp macro="">
      <xdr:nvCxnSpPr>
        <xdr:cNvPr id="136" name="直線コネクタ 135"/>
        <xdr:cNvCxnSpPr/>
      </xdr:nvCxnSpPr>
      <xdr:spPr>
        <a:xfrm>
          <a:off x="4546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91457</xdr:rowOff>
    </xdr:from>
    <xdr:ext cx="405111" cy="259045"/>
    <xdr:sp macro="" textlink="">
      <xdr:nvSpPr>
        <xdr:cNvPr id="137" name="【橋りょう・トンネル】&#10;有形固定資産減価償却率最大値テキスト"/>
        <xdr:cNvSpPr txBox="1"/>
      </xdr:nvSpPr>
      <xdr:spPr>
        <a:xfrm>
          <a:off x="47244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56</xdr:row>
      <xdr:rowOff>144780</xdr:rowOff>
    </xdr:from>
    <xdr:to>
      <xdr:col>6</xdr:col>
      <xdr:colOff>600075</xdr:colOff>
      <xdr:row>56</xdr:row>
      <xdr:rowOff>144780</xdr:rowOff>
    </xdr:to>
    <xdr:cxnSp macro="">
      <xdr:nvCxnSpPr>
        <xdr:cNvPr id="138" name="直線コネクタ 137"/>
        <xdr:cNvCxnSpPr/>
      </xdr:nvCxnSpPr>
      <xdr:spPr>
        <a:xfrm>
          <a:off x="4546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125747</xdr:rowOff>
    </xdr:from>
    <xdr:ext cx="405111" cy="259045"/>
    <xdr:sp macro="" textlink="">
      <xdr:nvSpPr>
        <xdr:cNvPr id="139" name="【橋りょう・トンネル】&#10;有形固定資産減価償却率平均値テキスト"/>
        <xdr:cNvSpPr txBox="1"/>
      </xdr:nvSpPr>
      <xdr:spPr>
        <a:xfrm>
          <a:off x="47244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147320</xdr:rowOff>
    </xdr:from>
    <xdr:to>
      <xdr:col>6</xdr:col>
      <xdr:colOff>561975</xdr:colOff>
      <xdr:row>59</xdr:row>
      <xdr:rowOff>77470</xdr:rowOff>
    </xdr:to>
    <xdr:sp macro="" textlink="">
      <xdr:nvSpPr>
        <xdr:cNvPr id="140" name="フローチャート : 判断 139"/>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17780</xdr:rowOff>
    </xdr:from>
    <xdr:to>
      <xdr:col>5</xdr:col>
      <xdr:colOff>409575</xdr:colOff>
      <xdr:row>59</xdr:row>
      <xdr:rowOff>119380</xdr:rowOff>
    </xdr:to>
    <xdr:sp macro="" textlink="">
      <xdr:nvSpPr>
        <xdr:cNvPr id="141" name="フローチャート : 判断 140"/>
        <xdr:cNvSpPr/>
      </xdr:nvSpPr>
      <xdr:spPr>
        <a:xfrm>
          <a:off x="3746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113030</xdr:rowOff>
    </xdr:from>
    <xdr:to>
      <xdr:col>5</xdr:col>
      <xdr:colOff>409575</xdr:colOff>
      <xdr:row>57</xdr:row>
      <xdr:rowOff>43180</xdr:rowOff>
    </xdr:to>
    <xdr:sp macro="" textlink="">
      <xdr:nvSpPr>
        <xdr:cNvPr id="147" name="円/楕円 146"/>
        <xdr:cNvSpPr/>
      </xdr:nvSpPr>
      <xdr:spPr>
        <a:xfrm>
          <a:off x="3746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110507</xdr:rowOff>
    </xdr:from>
    <xdr:ext cx="405111" cy="259045"/>
    <xdr:sp macro="" textlink="">
      <xdr:nvSpPr>
        <xdr:cNvPr id="148" name="n_1aveValue【橋りょう・トンネル】&#10;有形固定資産減価償却率"/>
        <xdr:cNvSpPr txBox="1"/>
      </xdr:nvSpPr>
      <xdr:spPr>
        <a:xfrm>
          <a:off x="3582043"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59707</xdr:rowOff>
    </xdr:from>
    <xdr:ext cx="405111" cy="259045"/>
    <xdr:sp macro="" textlink="">
      <xdr:nvSpPr>
        <xdr:cNvPr id="149" name="n_1mainValue【橋りょう・トンネル】&#10;有形固定資産減価償却率"/>
        <xdr:cNvSpPr txBox="1"/>
      </xdr:nvSpPr>
      <xdr:spPr>
        <a:xfrm>
          <a:off x="3582043"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130,814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3" name="テキスト ボックス 162"/>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5" name="テキスト ボックス 16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7" name="テキスト ボックス 16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1" name="テキスト ボックス 17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22644</xdr:rowOff>
    </xdr:from>
    <xdr:to>
      <xdr:col>15</xdr:col>
      <xdr:colOff>180340</xdr:colOff>
      <xdr:row>63</xdr:row>
      <xdr:rowOff>72068</xdr:rowOff>
    </xdr:to>
    <xdr:cxnSp macro="">
      <xdr:nvCxnSpPr>
        <xdr:cNvPr id="175" name="直線コネクタ 174"/>
        <xdr:cNvCxnSpPr/>
      </xdr:nvCxnSpPr>
      <xdr:spPr>
        <a:xfrm flipV="1">
          <a:off x="10476865" y="9623844"/>
          <a:ext cx="0" cy="124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75895</xdr:rowOff>
    </xdr:from>
    <xdr:ext cx="534377" cy="259045"/>
    <xdr:sp macro="" textlink="">
      <xdr:nvSpPr>
        <xdr:cNvPr id="176" name="【橋りょう・トンネル】&#10;一人当たり有形固定資産（償却資産）額最小値テキスト"/>
        <xdr:cNvSpPr txBox="1"/>
      </xdr:nvSpPr>
      <xdr:spPr>
        <a:xfrm>
          <a:off x="10566400" y="108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35,216</a:t>
          </a:r>
          <a:endParaRPr kumimoji="1" lang="ja-JP" altLang="en-US" sz="1000" b="1">
            <a:latin typeface="ＭＳ Ｐゴシック"/>
          </a:endParaRPr>
        </a:p>
      </xdr:txBody>
    </xdr:sp>
    <xdr:clientData/>
  </xdr:oneCellAnchor>
  <xdr:twoCellAnchor>
    <xdr:from>
      <xdr:col>15</xdr:col>
      <xdr:colOff>92075</xdr:colOff>
      <xdr:row>63</xdr:row>
      <xdr:rowOff>72068</xdr:rowOff>
    </xdr:from>
    <xdr:to>
      <xdr:col>15</xdr:col>
      <xdr:colOff>269875</xdr:colOff>
      <xdr:row>63</xdr:row>
      <xdr:rowOff>72068</xdr:rowOff>
    </xdr:to>
    <xdr:cxnSp macro="">
      <xdr:nvCxnSpPr>
        <xdr:cNvPr id="177" name="直線コネクタ 176"/>
        <xdr:cNvCxnSpPr/>
      </xdr:nvCxnSpPr>
      <xdr:spPr>
        <a:xfrm>
          <a:off x="10388600" y="108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140771</xdr:rowOff>
    </xdr:from>
    <xdr:ext cx="599010" cy="259045"/>
    <xdr:sp macro="" textlink="">
      <xdr:nvSpPr>
        <xdr:cNvPr id="178" name="【橋りょう・トンネル】&#10;一人当たり有形固定資産（償却資産）額最大値テキスト"/>
        <xdr:cNvSpPr txBox="1"/>
      </xdr:nvSpPr>
      <xdr:spPr>
        <a:xfrm>
          <a:off x="10566400" y="939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226,533</a:t>
          </a:r>
          <a:endParaRPr kumimoji="1" lang="ja-JP" altLang="en-US" sz="1000" b="1">
            <a:latin typeface="ＭＳ Ｐゴシック"/>
          </a:endParaRPr>
        </a:p>
      </xdr:txBody>
    </xdr:sp>
    <xdr:clientData/>
  </xdr:oneCellAnchor>
  <xdr:twoCellAnchor>
    <xdr:from>
      <xdr:col>15</xdr:col>
      <xdr:colOff>92075</xdr:colOff>
      <xdr:row>56</xdr:row>
      <xdr:rowOff>22644</xdr:rowOff>
    </xdr:from>
    <xdr:to>
      <xdr:col>15</xdr:col>
      <xdr:colOff>269875</xdr:colOff>
      <xdr:row>56</xdr:row>
      <xdr:rowOff>22644</xdr:rowOff>
    </xdr:to>
    <xdr:cxnSp macro="">
      <xdr:nvCxnSpPr>
        <xdr:cNvPr id="179" name="直線コネクタ 178"/>
        <xdr:cNvCxnSpPr/>
      </xdr:nvCxnSpPr>
      <xdr:spPr>
        <a:xfrm>
          <a:off x="10388600" y="962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110618</xdr:rowOff>
    </xdr:from>
    <xdr:ext cx="599010" cy="259045"/>
    <xdr:sp macro="" textlink="">
      <xdr:nvSpPr>
        <xdr:cNvPr id="180" name="【橋りょう・トンネル】&#10;一人当たり有形固定資産（償却資産）額平均値テキスト"/>
        <xdr:cNvSpPr txBox="1"/>
      </xdr:nvSpPr>
      <xdr:spPr>
        <a:xfrm>
          <a:off x="10566400" y="10054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149,483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132191</xdr:rowOff>
    </xdr:from>
    <xdr:to>
      <xdr:col>15</xdr:col>
      <xdr:colOff>231775</xdr:colOff>
      <xdr:row>59</xdr:row>
      <xdr:rowOff>62341</xdr:rowOff>
    </xdr:to>
    <xdr:sp macro="" textlink="">
      <xdr:nvSpPr>
        <xdr:cNvPr id="181" name="フローチャート : 判断 180"/>
        <xdr:cNvSpPr/>
      </xdr:nvSpPr>
      <xdr:spPr>
        <a:xfrm>
          <a:off x="10426700" y="1007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132159</xdr:rowOff>
    </xdr:from>
    <xdr:to>
      <xdr:col>14</xdr:col>
      <xdr:colOff>79375</xdr:colOff>
      <xdr:row>60</xdr:row>
      <xdr:rowOff>62309</xdr:rowOff>
    </xdr:to>
    <xdr:sp macro="" textlink="">
      <xdr:nvSpPr>
        <xdr:cNvPr id="182" name="フローチャート : 判断 181"/>
        <xdr:cNvSpPr/>
      </xdr:nvSpPr>
      <xdr:spPr>
        <a:xfrm>
          <a:off x="9588500" y="1024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67778</xdr:rowOff>
    </xdr:from>
    <xdr:to>
      <xdr:col>14</xdr:col>
      <xdr:colOff>79375</xdr:colOff>
      <xdr:row>60</xdr:row>
      <xdr:rowOff>169378</xdr:rowOff>
    </xdr:to>
    <xdr:sp macro="" textlink="">
      <xdr:nvSpPr>
        <xdr:cNvPr id="188" name="円/楕円 187"/>
        <xdr:cNvSpPr/>
      </xdr:nvSpPr>
      <xdr:spPr>
        <a:xfrm>
          <a:off x="9588500" y="1035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78836</xdr:rowOff>
    </xdr:from>
    <xdr:ext cx="599010" cy="259045"/>
    <xdr:sp macro="" textlink="">
      <xdr:nvSpPr>
        <xdr:cNvPr id="189" name="n_1aveValue【橋りょう・トンネル】&#10;一人当たり有形固定資産（償却資産）額"/>
        <xdr:cNvSpPr txBox="1"/>
      </xdr:nvSpPr>
      <xdr:spPr>
        <a:xfrm>
          <a:off x="9327094" y="1002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123,238</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160505</xdr:rowOff>
    </xdr:from>
    <xdr:ext cx="599010" cy="259045"/>
    <xdr:sp macro="" textlink="">
      <xdr:nvSpPr>
        <xdr:cNvPr id="190" name="n_1mainValue【橋りょう・トンネル】&#10;一人当たり有形固定資産（償却資産）額"/>
        <xdr:cNvSpPr txBox="1"/>
      </xdr:nvSpPr>
      <xdr:spPr>
        <a:xfrm>
          <a:off x="9327094" y="1044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106,845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2" name="直線コネクタ 20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3" name="テキスト ボックス 20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4" name="直線コネクタ 20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5" name="テキスト ボックス 20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6" name="直線コネクタ 20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7" name="テキスト ボックス 20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8" name="直線コネクタ 20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9" name="テキスト ボックス 20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0" name="直線コネクタ 20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1" name="テキスト ボックス 21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2" name="直線コネクタ 21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3" name="テキスト ボックス 21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56062</xdr:rowOff>
    </xdr:from>
    <xdr:to>
      <xdr:col>6</xdr:col>
      <xdr:colOff>510540</xdr:colOff>
      <xdr:row>85</xdr:row>
      <xdr:rowOff>114844</xdr:rowOff>
    </xdr:to>
    <xdr:cxnSp macro="">
      <xdr:nvCxnSpPr>
        <xdr:cNvPr id="217" name="直線コネクタ 216"/>
        <xdr:cNvCxnSpPr/>
      </xdr:nvCxnSpPr>
      <xdr:spPr>
        <a:xfrm flipV="1">
          <a:off x="4634865" y="1325771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18"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19" name="直線コネクタ 218"/>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2739</xdr:rowOff>
    </xdr:from>
    <xdr:ext cx="405111" cy="259045"/>
    <xdr:sp macro="" textlink="">
      <xdr:nvSpPr>
        <xdr:cNvPr id="220" name="【公営住宅】&#10;有形固定資産減価償却率最大値テキスト"/>
        <xdr:cNvSpPr txBox="1"/>
      </xdr:nvSpPr>
      <xdr:spPr>
        <a:xfrm>
          <a:off x="4724400" y="1303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77</xdr:row>
      <xdr:rowOff>56062</xdr:rowOff>
    </xdr:from>
    <xdr:to>
      <xdr:col>6</xdr:col>
      <xdr:colOff>600075</xdr:colOff>
      <xdr:row>77</xdr:row>
      <xdr:rowOff>56062</xdr:rowOff>
    </xdr:to>
    <xdr:cxnSp macro="">
      <xdr:nvCxnSpPr>
        <xdr:cNvPr id="221" name="直線コネクタ 220"/>
        <xdr:cNvCxnSpPr/>
      </xdr:nvCxnSpPr>
      <xdr:spPr>
        <a:xfrm>
          <a:off x="4546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146975</xdr:rowOff>
    </xdr:from>
    <xdr:ext cx="405111" cy="259045"/>
    <xdr:sp macro="" textlink="">
      <xdr:nvSpPr>
        <xdr:cNvPr id="222" name="【公営住宅】&#10;有形固定資産減価償却率平均値テキスト"/>
        <xdr:cNvSpPr txBox="1"/>
      </xdr:nvSpPr>
      <xdr:spPr>
        <a:xfrm>
          <a:off x="4724400" y="1369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168548</xdr:rowOff>
    </xdr:from>
    <xdr:to>
      <xdr:col>6</xdr:col>
      <xdr:colOff>561975</xdr:colOff>
      <xdr:row>80</xdr:row>
      <xdr:rowOff>98698</xdr:rowOff>
    </xdr:to>
    <xdr:sp macro="" textlink="">
      <xdr:nvSpPr>
        <xdr:cNvPr id="223" name="フローチャート : 判断 222"/>
        <xdr:cNvSpPr/>
      </xdr:nvSpPr>
      <xdr:spPr>
        <a:xfrm>
          <a:off x="4584700" y="137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153851</xdr:rowOff>
    </xdr:from>
    <xdr:to>
      <xdr:col>5</xdr:col>
      <xdr:colOff>409575</xdr:colOff>
      <xdr:row>81</xdr:row>
      <xdr:rowOff>84001</xdr:rowOff>
    </xdr:to>
    <xdr:sp macro="" textlink="">
      <xdr:nvSpPr>
        <xdr:cNvPr id="224" name="フローチャート : 判断 223"/>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104866</xdr:rowOff>
    </xdr:from>
    <xdr:to>
      <xdr:col>5</xdr:col>
      <xdr:colOff>409575</xdr:colOff>
      <xdr:row>81</xdr:row>
      <xdr:rowOff>35016</xdr:rowOff>
    </xdr:to>
    <xdr:sp macro="" textlink="">
      <xdr:nvSpPr>
        <xdr:cNvPr id="230" name="円/楕円 229"/>
        <xdr:cNvSpPr/>
      </xdr:nvSpPr>
      <xdr:spPr>
        <a:xfrm>
          <a:off x="3746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75128</xdr:rowOff>
    </xdr:from>
    <xdr:ext cx="405111" cy="259045"/>
    <xdr:sp macro="" textlink="">
      <xdr:nvSpPr>
        <xdr:cNvPr id="231" name="n_1aveValue【公営住宅】&#10;有形固定資産減価償却率"/>
        <xdr:cNvSpPr txBox="1"/>
      </xdr:nvSpPr>
      <xdr:spPr>
        <a:xfrm>
          <a:off x="3582043"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51543</xdr:rowOff>
    </xdr:from>
    <xdr:ext cx="405111" cy="259045"/>
    <xdr:sp macro="" textlink="">
      <xdr:nvSpPr>
        <xdr:cNvPr id="232" name="n_1mainValue【公営住宅】&#10;有形固定資産減価償却率"/>
        <xdr:cNvSpPr txBox="1"/>
      </xdr:nvSpPr>
      <xdr:spPr>
        <a:xfrm>
          <a:off x="3582043"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149200</xdr:rowOff>
    </xdr:from>
    <xdr:to>
      <xdr:col>15</xdr:col>
      <xdr:colOff>180340</xdr:colOff>
      <xdr:row>85</xdr:row>
      <xdr:rowOff>159716</xdr:rowOff>
    </xdr:to>
    <xdr:cxnSp macro="">
      <xdr:nvCxnSpPr>
        <xdr:cNvPr id="254" name="直線コネクタ 253"/>
        <xdr:cNvCxnSpPr/>
      </xdr:nvCxnSpPr>
      <xdr:spPr>
        <a:xfrm flipV="1">
          <a:off x="10476865" y="13693750"/>
          <a:ext cx="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163543</xdr:rowOff>
    </xdr:from>
    <xdr:ext cx="469744" cy="259045"/>
    <xdr:sp macro="" textlink="">
      <xdr:nvSpPr>
        <xdr:cNvPr id="255" name="【公営住宅】&#10;一人当たり面積最小値テキスト"/>
        <xdr:cNvSpPr txBox="1"/>
      </xdr:nvSpPr>
      <xdr:spPr>
        <a:xfrm>
          <a:off x="105664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85</xdr:row>
      <xdr:rowOff>159716</xdr:rowOff>
    </xdr:from>
    <xdr:to>
      <xdr:col>15</xdr:col>
      <xdr:colOff>269875</xdr:colOff>
      <xdr:row>85</xdr:row>
      <xdr:rowOff>159716</xdr:rowOff>
    </xdr:to>
    <xdr:cxnSp macro="">
      <xdr:nvCxnSpPr>
        <xdr:cNvPr id="256" name="直線コネクタ 255"/>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95877</xdr:rowOff>
    </xdr:from>
    <xdr:ext cx="469744" cy="259045"/>
    <xdr:sp macro="" textlink="">
      <xdr:nvSpPr>
        <xdr:cNvPr id="257" name="【公営住宅】&#10;一人当たり面積最大値テキスト"/>
        <xdr:cNvSpPr txBox="1"/>
      </xdr:nvSpPr>
      <xdr:spPr>
        <a:xfrm>
          <a:off x="10566400" y="134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2.382</a:t>
          </a:r>
          <a:endParaRPr kumimoji="1" lang="ja-JP" altLang="en-US" sz="1000" b="1">
            <a:latin typeface="ＭＳ Ｐゴシック"/>
          </a:endParaRPr>
        </a:p>
      </xdr:txBody>
    </xdr:sp>
    <xdr:clientData/>
  </xdr:oneCellAnchor>
  <xdr:twoCellAnchor>
    <xdr:from>
      <xdr:col>15</xdr:col>
      <xdr:colOff>92075</xdr:colOff>
      <xdr:row>79</xdr:row>
      <xdr:rowOff>149200</xdr:rowOff>
    </xdr:from>
    <xdr:to>
      <xdr:col>15</xdr:col>
      <xdr:colOff>269875</xdr:colOff>
      <xdr:row>79</xdr:row>
      <xdr:rowOff>149200</xdr:rowOff>
    </xdr:to>
    <xdr:cxnSp macro="">
      <xdr:nvCxnSpPr>
        <xdr:cNvPr id="258" name="直線コネクタ 257"/>
        <xdr:cNvCxnSpPr/>
      </xdr:nvCxnSpPr>
      <xdr:spPr>
        <a:xfrm>
          <a:off x="10388600" y="1369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27906</xdr:rowOff>
    </xdr:from>
    <xdr:ext cx="469744" cy="259045"/>
    <xdr:sp macro="" textlink="">
      <xdr:nvSpPr>
        <xdr:cNvPr id="259" name="【公営住宅】&#10;一人当たり面積平均値テキスト"/>
        <xdr:cNvSpPr txBox="1"/>
      </xdr:nvSpPr>
      <xdr:spPr>
        <a:xfrm>
          <a:off x="10566400" y="1442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0.614</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49479</xdr:rowOff>
    </xdr:from>
    <xdr:to>
      <xdr:col>15</xdr:col>
      <xdr:colOff>231775</xdr:colOff>
      <xdr:row>84</xdr:row>
      <xdr:rowOff>151079</xdr:rowOff>
    </xdr:to>
    <xdr:sp macro="" textlink="">
      <xdr:nvSpPr>
        <xdr:cNvPr id="260" name="フローチャート : 判断 259"/>
        <xdr:cNvSpPr/>
      </xdr:nvSpPr>
      <xdr:spPr>
        <a:xfrm>
          <a:off x="10426700" y="1445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76912</xdr:rowOff>
    </xdr:from>
    <xdr:to>
      <xdr:col>14</xdr:col>
      <xdr:colOff>79375</xdr:colOff>
      <xdr:row>85</xdr:row>
      <xdr:rowOff>7062</xdr:rowOff>
    </xdr:to>
    <xdr:sp macro="" textlink="">
      <xdr:nvSpPr>
        <xdr:cNvPr id="261" name="フローチャート : 判断 260"/>
        <xdr:cNvSpPr/>
      </xdr:nvSpPr>
      <xdr:spPr>
        <a:xfrm>
          <a:off x="9588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96571</xdr:rowOff>
    </xdr:from>
    <xdr:to>
      <xdr:col>14</xdr:col>
      <xdr:colOff>79375</xdr:colOff>
      <xdr:row>85</xdr:row>
      <xdr:rowOff>26721</xdr:rowOff>
    </xdr:to>
    <xdr:sp macro="" textlink="">
      <xdr:nvSpPr>
        <xdr:cNvPr id="267" name="円/楕円 266"/>
        <xdr:cNvSpPr/>
      </xdr:nvSpPr>
      <xdr:spPr>
        <a:xfrm>
          <a:off x="9588500" y="1449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23589</xdr:rowOff>
    </xdr:from>
    <xdr:ext cx="469744" cy="259045"/>
    <xdr:sp macro="" textlink="">
      <xdr:nvSpPr>
        <xdr:cNvPr id="268" name="n_1aveValue【公営住宅】&#10;一人当たり面積"/>
        <xdr:cNvSpPr txBox="1"/>
      </xdr:nvSpPr>
      <xdr:spPr>
        <a:xfrm>
          <a:off x="93917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0.554</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17848</xdr:rowOff>
    </xdr:from>
    <xdr:ext cx="469744" cy="259045"/>
    <xdr:sp macro="" textlink="">
      <xdr:nvSpPr>
        <xdr:cNvPr id="269" name="n_1mainValue【公営住宅】&#10;一人当たり面積"/>
        <xdr:cNvSpPr txBox="1"/>
      </xdr:nvSpPr>
      <xdr:spPr>
        <a:xfrm>
          <a:off x="9391727" y="1459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0" name="テキスト ボックス 27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1" name="直線コネクタ 28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2" name="テキスト ボックス 28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3" name="直線コネクタ 28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4" name="テキスト ボックス 28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5" name="直線コネクタ 28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6" name="テキスト ボックス 28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7" name="直線コネクタ 28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8" name="テキスト ボックス 28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9" name="直線コネクタ 28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0" name="テキスト ボックス 28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1" name="直線コネクタ 29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2" name="テキスト ボックス 29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4" name="テキスト ボックス 29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136616</xdr:rowOff>
    </xdr:from>
    <xdr:to>
      <xdr:col>6</xdr:col>
      <xdr:colOff>510540</xdr:colOff>
      <xdr:row>108</xdr:row>
      <xdr:rowOff>50074</xdr:rowOff>
    </xdr:to>
    <xdr:cxnSp macro="">
      <xdr:nvCxnSpPr>
        <xdr:cNvPr id="296" name="直線コネクタ 295"/>
        <xdr:cNvCxnSpPr/>
      </xdr:nvCxnSpPr>
      <xdr:spPr>
        <a:xfrm flipV="1">
          <a:off x="4634865" y="17110166"/>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53901</xdr:rowOff>
    </xdr:from>
    <xdr:ext cx="405111" cy="259045"/>
    <xdr:sp macro="" textlink="">
      <xdr:nvSpPr>
        <xdr:cNvPr id="297" name="【港湾・漁港】&#10;有形固定資産減価償却率最小値テキスト"/>
        <xdr:cNvSpPr txBox="1"/>
      </xdr:nvSpPr>
      <xdr:spPr>
        <a:xfrm>
          <a:off x="4724400" y="1857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6</xdr:col>
      <xdr:colOff>422275</xdr:colOff>
      <xdr:row>108</xdr:row>
      <xdr:rowOff>50074</xdr:rowOff>
    </xdr:from>
    <xdr:to>
      <xdr:col>6</xdr:col>
      <xdr:colOff>600075</xdr:colOff>
      <xdr:row>108</xdr:row>
      <xdr:rowOff>50074</xdr:rowOff>
    </xdr:to>
    <xdr:cxnSp macro="">
      <xdr:nvCxnSpPr>
        <xdr:cNvPr id="298" name="直線コネクタ 297"/>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83293</xdr:rowOff>
    </xdr:from>
    <xdr:ext cx="405111" cy="259045"/>
    <xdr:sp macro="" textlink="">
      <xdr:nvSpPr>
        <xdr:cNvPr id="299" name="【港湾・漁港】&#10;有形固定資産減価償却率最大値テキスト"/>
        <xdr:cNvSpPr txBox="1"/>
      </xdr:nvSpPr>
      <xdr:spPr>
        <a:xfrm>
          <a:off x="4724400" y="1688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6</xdr:col>
      <xdr:colOff>422275</xdr:colOff>
      <xdr:row>99</xdr:row>
      <xdr:rowOff>136616</xdr:rowOff>
    </xdr:from>
    <xdr:to>
      <xdr:col>6</xdr:col>
      <xdr:colOff>600075</xdr:colOff>
      <xdr:row>99</xdr:row>
      <xdr:rowOff>136616</xdr:rowOff>
    </xdr:to>
    <xdr:cxnSp macro="">
      <xdr:nvCxnSpPr>
        <xdr:cNvPr id="300" name="直線コネクタ 299"/>
        <xdr:cNvCxnSpPr/>
      </xdr:nvCxnSpPr>
      <xdr:spPr>
        <a:xfrm>
          <a:off x="4546600" y="171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136089</xdr:rowOff>
    </xdr:from>
    <xdr:ext cx="405111" cy="259045"/>
    <xdr:sp macro="" textlink="">
      <xdr:nvSpPr>
        <xdr:cNvPr id="301" name="【港湾・漁港】&#10;有形固定資産減価償却率平均値テキスト"/>
        <xdr:cNvSpPr txBox="1"/>
      </xdr:nvSpPr>
      <xdr:spPr>
        <a:xfrm>
          <a:off x="4724400" y="1813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157662</xdr:rowOff>
    </xdr:from>
    <xdr:to>
      <xdr:col>6</xdr:col>
      <xdr:colOff>561975</xdr:colOff>
      <xdr:row>106</xdr:row>
      <xdr:rowOff>87812</xdr:rowOff>
    </xdr:to>
    <xdr:sp macro="" textlink="">
      <xdr:nvSpPr>
        <xdr:cNvPr id="302" name="フローチャート : 判断 301"/>
        <xdr:cNvSpPr/>
      </xdr:nvSpPr>
      <xdr:spPr>
        <a:xfrm>
          <a:off x="4584700" y="1815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138068</xdr:rowOff>
    </xdr:from>
    <xdr:to>
      <xdr:col>5</xdr:col>
      <xdr:colOff>409575</xdr:colOff>
      <xdr:row>106</xdr:row>
      <xdr:rowOff>68218</xdr:rowOff>
    </xdr:to>
    <xdr:sp macro="" textlink="">
      <xdr:nvSpPr>
        <xdr:cNvPr id="303" name="フローチャート : 判断 302"/>
        <xdr:cNvSpPr/>
      </xdr:nvSpPr>
      <xdr:spPr>
        <a:xfrm>
          <a:off x="3746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4173</xdr:rowOff>
    </xdr:from>
    <xdr:to>
      <xdr:col>5</xdr:col>
      <xdr:colOff>409575</xdr:colOff>
      <xdr:row>105</xdr:row>
      <xdr:rowOff>105773</xdr:rowOff>
    </xdr:to>
    <xdr:sp macro="" textlink="">
      <xdr:nvSpPr>
        <xdr:cNvPr id="309" name="円/楕円 308"/>
        <xdr:cNvSpPr/>
      </xdr:nvSpPr>
      <xdr:spPr>
        <a:xfrm>
          <a:off x="3746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59345</xdr:rowOff>
    </xdr:from>
    <xdr:ext cx="405111" cy="259045"/>
    <xdr:sp macro="" textlink="">
      <xdr:nvSpPr>
        <xdr:cNvPr id="310" name="n_1aveValue【港湾・漁港】&#10;有形固定資産減価償却率"/>
        <xdr:cNvSpPr txBox="1"/>
      </xdr:nvSpPr>
      <xdr:spPr>
        <a:xfrm>
          <a:off x="3582043"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122300</xdr:rowOff>
    </xdr:from>
    <xdr:ext cx="405111" cy="259045"/>
    <xdr:sp macro="" textlink="">
      <xdr:nvSpPr>
        <xdr:cNvPr id="311" name="n_1mainValue【港湾・漁港】&#10;有形固定資産減価償却率"/>
        <xdr:cNvSpPr txBox="1"/>
      </xdr:nvSpPr>
      <xdr:spPr>
        <a:xfrm>
          <a:off x="3582043"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31,688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2" name="直線コネクタ 3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23" name="テキスト ボックス 32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4" name="直線コネクタ 3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25" name="テキスト ボックス 324"/>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6" name="直線コネクタ 3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7" name="テキスト ボックス 32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8" name="直線コネクタ 3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9" name="テキスト ボックス 32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1" name="テキスト ボックス 33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59234</xdr:rowOff>
    </xdr:from>
    <xdr:to>
      <xdr:col>15</xdr:col>
      <xdr:colOff>180340</xdr:colOff>
      <xdr:row>107</xdr:row>
      <xdr:rowOff>162899</xdr:rowOff>
    </xdr:to>
    <xdr:cxnSp macro="">
      <xdr:nvCxnSpPr>
        <xdr:cNvPr id="333" name="直線コネクタ 332"/>
        <xdr:cNvCxnSpPr/>
      </xdr:nvCxnSpPr>
      <xdr:spPr>
        <a:xfrm flipV="1">
          <a:off x="10476865" y="17375684"/>
          <a:ext cx="0" cy="113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166726</xdr:rowOff>
    </xdr:from>
    <xdr:ext cx="534377" cy="259045"/>
    <xdr:sp macro="" textlink="">
      <xdr:nvSpPr>
        <xdr:cNvPr id="334" name="【港湾・漁港】&#10;一人当たり有形固定資産（償却資産）額最小値テキスト"/>
        <xdr:cNvSpPr txBox="1"/>
      </xdr:nvSpPr>
      <xdr:spPr>
        <a:xfrm>
          <a:off x="10566400" y="1851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18,537</a:t>
          </a:r>
          <a:endParaRPr kumimoji="1" lang="ja-JP" altLang="en-US" sz="1000" b="1">
            <a:latin typeface="ＭＳ Ｐゴシック"/>
          </a:endParaRPr>
        </a:p>
      </xdr:txBody>
    </xdr:sp>
    <xdr:clientData/>
  </xdr:oneCellAnchor>
  <xdr:twoCellAnchor>
    <xdr:from>
      <xdr:col>15</xdr:col>
      <xdr:colOff>92075</xdr:colOff>
      <xdr:row>107</xdr:row>
      <xdr:rowOff>162899</xdr:rowOff>
    </xdr:from>
    <xdr:to>
      <xdr:col>15</xdr:col>
      <xdr:colOff>269875</xdr:colOff>
      <xdr:row>107</xdr:row>
      <xdr:rowOff>162899</xdr:rowOff>
    </xdr:to>
    <xdr:cxnSp macro="">
      <xdr:nvCxnSpPr>
        <xdr:cNvPr id="335" name="直線コネクタ 334"/>
        <xdr:cNvCxnSpPr/>
      </xdr:nvCxnSpPr>
      <xdr:spPr>
        <a:xfrm>
          <a:off x="10388600" y="1850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5911</xdr:rowOff>
    </xdr:from>
    <xdr:ext cx="599010" cy="259045"/>
    <xdr:sp macro="" textlink="">
      <xdr:nvSpPr>
        <xdr:cNvPr id="336" name="【港湾・漁港】&#10;一人当たり有形固定資産（償却資産）額最大値テキスト"/>
        <xdr:cNvSpPr txBox="1"/>
      </xdr:nvSpPr>
      <xdr:spPr>
        <a:xfrm>
          <a:off x="10566400" y="1715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266,211</a:t>
          </a:r>
          <a:endParaRPr kumimoji="1" lang="ja-JP" altLang="en-US" sz="1000" b="1">
            <a:latin typeface="ＭＳ Ｐゴシック"/>
          </a:endParaRPr>
        </a:p>
      </xdr:txBody>
    </xdr:sp>
    <xdr:clientData/>
  </xdr:oneCellAnchor>
  <xdr:twoCellAnchor>
    <xdr:from>
      <xdr:col>15</xdr:col>
      <xdr:colOff>92075</xdr:colOff>
      <xdr:row>101</xdr:row>
      <xdr:rowOff>59234</xdr:rowOff>
    </xdr:from>
    <xdr:to>
      <xdr:col>15</xdr:col>
      <xdr:colOff>269875</xdr:colOff>
      <xdr:row>101</xdr:row>
      <xdr:rowOff>59234</xdr:rowOff>
    </xdr:to>
    <xdr:cxnSp macro="">
      <xdr:nvCxnSpPr>
        <xdr:cNvPr id="337" name="直線コネクタ 336"/>
        <xdr:cNvCxnSpPr/>
      </xdr:nvCxnSpPr>
      <xdr:spPr>
        <a:xfrm>
          <a:off x="10388600" y="17375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154895</xdr:rowOff>
    </xdr:from>
    <xdr:ext cx="599010" cy="259045"/>
    <xdr:sp macro="" textlink="">
      <xdr:nvSpPr>
        <xdr:cNvPr id="338" name="【港湾・漁港】&#10;一人当たり有形固定資産（償却資産）額平均値テキスト"/>
        <xdr:cNvSpPr txBox="1"/>
      </xdr:nvSpPr>
      <xdr:spPr>
        <a:xfrm>
          <a:off x="10566400" y="17985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5018</xdr:rowOff>
    </xdr:from>
    <xdr:to>
      <xdr:col>15</xdr:col>
      <xdr:colOff>231775</xdr:colOff>
      <xdr:row>105</xdr:row>
      <xdr:rowOff>106618</xdr:rowOff>
    </xdr:to>
    <xdr:sp macro="" textlink="">
      <xdr:nvSpPr>
        <xdr:cNvPr id="339" name="フローチャート : 判断 338"/>
        <xdr:cNvSpPr/>
      </xdr:nvSpPr>
      <xdr:spPr>
        <a:xfrm>
          <a:off x="10426700" y="1800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53065</xdr:rowOff>
    </xdr:from>
    <xdr:to>
      <xdr:col>14</xdr:col>
      <xdr:colOff>79375</xdr:colOff>
      <xdr:row>106</xdr:row>
      <xdr:rowOff>154665</xdr:rowOff>
    </xdr:to>
    <xdr:sp macro="" textlink="">
      <xdr:nvSpPr>
        <xdr:cNvPr id="340" name="フローチャート : 判断 339"/>
        <xdr:cNvSpPr/>
      </xdr:nvSpPr>
      <xdr:spPr>
        <a:xfrm>
          <a:off x="9588500" y="1822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143883</xdr:rowOff>
    </xdr:from>
    <xdr:to>
      <xdr:col>14</xdr:col>
      <xdr:colOff>79375</xdr:colOff>
      <xdr:row>108</xdr:row>
      <xdr:rowOff>74033</xdr:rowOff>
    </xdr:to>
    <xdr:sp macro="" textlink="">
      <xdr:nvSpPr>
        <xdr:cNvPr id="346" name="円/楕円 345"/>
        <xdr:cNvSpPr/>
      </xdr:nvSpPr>
      <xdr:spPr>
        <a:xfrm>
          <a:off x="9588500" y="184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104</xdr:row>
      <xdr:rowOff>171192</xdr:rowOff>
    </xdr:from>
    <xdr:ext cx="534377" cy="259045"/>
    <xdr:sp macro="" textlink="">
      <xdr:nvSpPr>
        <xdr:cNvPr id="347" name="n_1aveValue【港湾・漁港】&#10;一人当たり有形固定資産（償却資産）額"/>
        <xdr:cNvSpPr txBox="1"/>
      </xdr:nvSpPr>
      <xdr:spPr>
        <a:xfrm>
          <a:off x="9359411" y="1800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68,949</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65160</xdr:rowOff>
    </xdr:from>
    <xdr:ext cx="534377" cy="259045"/>
    <xdr:sp macro="" textlink="">
      <xdr:nvSpPr>
        <xdr:cNvPr id="348" name="n_1mainValue【港湾・漁港】&#10;一人当たり有形固定資産（償却資産）額"/>
        <xdr:cNvSpPr txBox="1"/>
      </xdr:nvSpPr>
      <xdr:spPr>
        <a:xfrm>
          <a:off x="9359411" y="185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9" name="テキスト ボックス 35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360" name="直線コネクタ 359"/>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361" name="テキスト ボックス 360"/>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62" name="直線コネクタ 361"/>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63" name="テキスト ボックス 362"/>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364" name="直線コネクタ 363"/>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365" name="テキスト ボックス 364"/>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6" name="直線コネクタ 3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7" name="テキスト ボックス 3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68" name="直線コネクタ 367"/>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69" name="テキスト ボックス 368"/>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70" name="直線コネクタ 369"/>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71" name="テキスト ボックス 370"/>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72" name="直線コネクタ 371"/>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373" name="テキスト ボックス 372"/>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136208</xdr:rowOff>
    </xdr:from>
    <xdr:to>
      <xdr:col>23</xdr:col>
      <xdr:colOff>516889</xdr:colOff>
      <xdr:row>42</xdr:row>
      <xdr:rowOff>4763</xdr:rowOff>
    </xdr:to>
    <xdr:cxnSp macro="">
      <xdr:nvCxnSpPr>
        <xdr:cNvPr id="377" name="直線コネクタ 376"/>
        <xdr:cNvCxnSpPr/>
      </xdr:nvCxnSpPr>
      <xdr:spPr>
        <a:xfrm flipV="1">
          <a:off x="16318864" y="5794058"/>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8590</xdr:rowOff>
    </xdr:from>
    <xdr:ext cx="405111" cy="259045"/>
    <xdr:sp macro="" textlink="">
      <xdr:nvSpPr>
        <xdr:cNvPr id="378" name="【認定こども園・幼稚園・保育所】&#10;有形固定資産減価償却率最小値テキスト"/>
        <xdr:cNvSpPr txBox="1"/>
      </xdr:nvSpPr>
      <xdr:spPr>
        <a:xfrm>
          <a:off x="16408400" y="720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42</xdr:row>
      <xdr:rowOff>4763</xdr:rowOff>
    </xdr:from>
    <xdr:to>
      <xdr:col>23</xdr:col>
      <xdr:colOff>606425</xdr:colOff>
      <xdr:row>42</xdr:row>
      <xdr:rowOff>4763</xdr:rowOff>
    </xdr:to>
    <xdr:cxnSp macro="">
      <xdr:nvCxnSpPr>
        <xdr:cNvPr id="379" name="直線コネクタ 378"/>
        <xdr:cNvCxnSpPr/>
      </xdr:nvCxnSpPr>
      <xdr:spPr>
        <a:xfrm>
          <a:off x="16230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82885</xdr:rowOff>
    </xdr:from>
    <xdr:ext cx="405111" cy="259045"/>
    <xdr:sp macro="" textlink="">
      <xdr:nvSpPr>
        <xdr:cNvPr id="380" name="【認定こども園・幼稚園・保育所】&#10;有形固定資産減価償却率最大値テキスト"/>
        <xdr:cNvSpPr txBox="1"/>
      </xdr:nvSpPr>
      <xdr:spPr>
        <a:xfrm>
          <a:off x="16408400" y="5569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33</xdr:row>
      <xdr:rowOff>136208</xdr:rowOff>
    </xdr:from>
    <xdr:to>
      <xdr:col>23</xdr:col>
      <xdr:colOff>606425</xdr:colOff>
      <xdr:row>33</xdr:row>
      <xdr:rowOff>136208</xdr:rowOff>
    </xdr:to>
    <xdr:cxnSp macro="">
      <xdr:nvCxnSpPr>
        <xdr:cNvPr id="381" name="直線コネクタ 380"/>
        <xdr:cNvCxnSpPr/>
      </xdr:nvCxnSpPr>
      <xdr:spPr>
        <a:xfrm>
          <a:off x="16230600" y="579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100982</xdr:rowOff>
    </xdr:from>
    <xdr:ext cx="405111" cy="259045"/>
    <xdr:sp macro="" textlink="">
      <xdr:nvSpPr>
        <xdr:cNvPr id="382" name="【認定こども園・幼稚園・保育所】&#10;有形固定資産減価償却率平均値テキスト"/>
        <xdr:cNvSpPr txBox="1"/>
      </xdr:nvSpPr>
      <xdr:spPr>
        <a:xfrm>
          <a:off x="16408400" y="678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122555</xdr:rowOff>
    </xdr:from>
    <xdr:to>
      <xdr:col>23</xdr:col>
      <xdr:colOff>568325</xdr:colOff>
      <xdr:row>40</xdr:row>
      <xdr:rowOff>52705</xdr:rowOff>
    </xdr:to>
    <xdr:sp macro="" textlink="">
      <xdr:nvSpPr>
        <xdr:cNvPr id="383" name="フローチャート : 判断 382"/>
        <xdr:cNvSpPr/>
      </xdr:nvSpPr>
      <xdr:spPr>
        <a:xfrm>
          <a:off x="16268700" y="680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28257</xdr:rowOff>
    </xdr:from>
    <xdr:to>
      <xdr:col>22</xdr:col>
      <xdr:colOff>415925</xdr:colOff>
      <xdr:row>39</xdr:row>
      <xdr:rowOff>129857</xdr:rowOff>
    </xdr:to>
    <xdr:sp macro="" textlink="">
      <xdr:nvSpPr>
        <xdr:cNvPr id="384" name="フローチャート : 判断 383"/>
        <xdr:cNvSpPr/>
      </xdr:nvSpPr>
      <xdr:spPr>
        <a:xfrm>
          <a:off x="15430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168275</xdr:rowOff>
    </xdr:from>
    <xdr:to>
      <xdr:col>22</xdr:col>
      <xdr:colOff>415925</xdr:colOff>
      <xdr:row>36</xdr:row>
      <xdr:rowOff>98425</xdr:rowOff>
    </xdr:to>
    <xdr:sp macro="" textlink="">
      <xdr:nvSpPr>
        <xdr:cNvPr id="390" name="円/楕円 389"/>
        <xdr:cNvSpPr/>
      </xdr:nvSpPr>
      <xdr:spPr>
        <a:xfrm>
          <a:off x="15430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120984</xdr:rowOff>
    </xdr:from>
    <xdr:ext cx="405111" cy="259045"/>
    <xdr:sp macro="" textlink="">
      <xdr:nvSpPr>
        <xdr:cNvPr id="391" name="n_1aveValue【認定こども園・幼稚園・保育所】&#10;有形固定資産減価償却率"/>
        <xdr:cNvSpPr txBox="1"/>
      </xdr:nvSpPr>
      <xdr:spPr>
        <a:xfrm>
          <a:off x="15266043" y="680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114952</xdr:rowOff>
    </xdr:from>
    <xdr:ext cx="405111" cy="259045"/>
    <xdr:sp macro="" textlink="">
      <xdr:nvSpPr>
        <xdr:cNvPr id="392" name="n_1mainValue【認定こども園・幼稚園・保育所】&#10;有形固定資産減価償却率"/>
        <xdr:cNvSpPr txBox="1"/>
      </xdr:nvSpPr>
      <xdr:spPr>
        <a:xfrm>
          <a:off x="15266043"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3" name="直線コネクタ 4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04" name="テキスト ボックス 40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5" name="直線コネクタ 4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06" name="テキスト ボックス 40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7" name="直線コネクタ 4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8" name="テキスト ボックス 40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9" name="直線コネクタ 4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10" name="テキスト ボックス 40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1" name="直線コネクタ 4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12" name="テキスト ボックス 41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30480</xdr:rowOff>
    </xdr:from>
    <xdr:to>
      <xdr:col>32</xdr:col>
      <xdr:colOff>186689</xdr:colOff>
      <xdr:row>41</xdr:row>
      <xdr:rowOff>87630</xdr:rowOff>
    </xdr:to>
    <xdr:cxnSp macro="">
      <xdr:nvCxnSpPr>
        <xdr:cNvPr id="416" name="直線コネクタ 415"/>
        <xdr:cNvCxnSpPr/>
      </xdr:nvCxnSpPr>
      <xdr:spPr>
        <a:xfrm flipV="1">
          <a:off x="22160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417"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418" name="直線コネクタ 417"/>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148607</xdr:rowOff>
    </xdr:from>
    <xdr:ext cx="469744" cy="259045"/>
    <xdr:sp macro="" textlink="">
      <xdr:nvSpPr>
        <xdr:cNvPr id="419" name="【認定こども園・幼稚園・保育所】&#10;一人当たり面積最大値テキスト"/>
        <xdr:cNvSpPr txBox="1"/>
      </xdr:nvSpPr>
      <xdr:spPr>
        <a:xfrm>
          <a:off x="22250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30480</xdr:rowOff>
    </xdr:from>
    <xdr:to>
      <xdr:col>32</xdr:col>
      <xdr:colOff>276225</xdr:colOff>
      <xdr:row>34</xdr:row>
      <xdr:rowOff>30480</xdr:rowOff>
    </xdr:to>
    <xdr:cxnSp macro="">
      <xdr:nvCxnSpPr>
        <xdr:cNvPr id="420" name="直線コネクタ 419"/>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64787</xdr:rowOff>
    </xdr:from>
    <xdr:ext cx="469744" cy="259045"/>
    <xdr:sp macro="" textlink="">
      <xdr:nvSpPr>
        <xdr:cNvPr id="421" name="【認定こども園・幼稚園・保育所】&#10;一人当たり面積平均値テキスト"/>
        <xdr:cNvSpPr txBox="1"/>
      </xdr:nvSpPr>
      <xdr:spPr>
        <a:xfrm>
          <a:off x="222504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86360</xdr:rowOff>
    </xdr:from>
    <xdr:to>
      <xdr:col>32</xdr:col>
      <xdr:colOff>238125</xdr:colOff>
      <xdr:row>39</xdr:row>
      <xdr:rowOff>16510</xdr:rowOff>
    </xdr:to>
    <xdr:sp macro="" textlink="">
      <xdr:nvSpPr>
        <xdr:cNvPr id="422" name="フローチャート : 判断 421"/>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6350</xdr:rowOff>
    </xdr:from>
    <xdr:to>
      <xdr:col>31</xdr:col>
      <xdr:colOff>85725</xdr:colOff>
      <xdr:row>39</xdr:row>
      <xdr:rowOff>107950</xdr:rowOff>
    </xdr:to>
    <xdr:sp macro="" textlink="">
      <xdr:nvSpPr>
        <xdr:cNvPr id="423" name="フローチャート : 判断 422"/>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71120</xdr:rowOff>
    </xdr:from>
    <xdr:to>
      <xdr:col>31</xdr:col>
      <xdr:colOff>85725</xdr:colOff>
      <xdr:row>39</xdr:row>
      <xdr:rowOff>1270</xdr:rowOff>
    </xdr:to>
    <xdr:sp macro="" textlink="">
      <xdr:nvSpPr>
        <xdr:cNvPr id="429" name="円/楕円 428"/>
        <xdr:cNvSpPr/>
      </xdr:nvSpPr>
      <xdr:spPr>
        <a:xfrm>
          <a:off x="2127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99077</xdr:rowOff>
    </xdr:from>
    <xdr:ext cx="469744" cy="259045"/>
    <xdr:sp macro="" textlink="">
      <xdr:nvSpPr>
        <xdr:cNvPr id="430" name="n_1ave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17797</xdr:rowOff>
    </xdr:from>
    <xdr:ext cx="469744" cy="259045"/>
    <xdr:sp macro="" textlink="">
      <xdr:nvSpPr>
        <xdr:cNvPr id="431" name="n_1mainValue【認定こども園・幼稚園・保育所】&#10;一人当たり面積"/>
        <xdr:cNvSpPr txBox="1"/>
      </xdr:nvSpPr>
      <xdr:spPr>
        <a:xfrm>
          <a:off x="21075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2" name="テキスト ボックス 4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43" name="直線コネクタ 4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44" name="テキスト ボックス 44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5" name="直線コネクタ 4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6" name="テキスト ボックス 4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7" name="直線コネクタ 4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8" name="テキスト ボックス 4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9" name="直線コネクタ 4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50" name="テキスト ボックス 4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51" name="直線コネクタ 4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52" name="テキスト ボックス 4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3" name="直線コネクタ 4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54" name="テキスト ボックス 45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5" name="直線コネクタ 4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6" name="テキスト ボックス 45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75112</xdr:rowOff>
    </xdr:from>
    <xdr:to>
      <xdr:col>23</xdr:col>
      <xdr:colOff>516889</xdr:colOff>
      <xdr:row>63</xdr:row>
      <xdr:rowOff>115933</xdr:rowOff>
    </xdr:to>
    <xdr:cxnSp macro="">
      <xdr:nvCxnSpPr>
        <xdr:cNvPr id="458" name="直線コネクタ 457"/>
        <xdr:cNvCxnSpPr/>
      </xdr:nvCxnSpPr>
      <xdr:spPr>
        <a:xfrm flipV="1">
          <a:off x="16318864" y="9676312"/>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119760</xdr:rowOff>
    </xdr:from>
    <xdr:ext cx="405111" cy="259045"/>
    <xdr:sp macro="" textlink="">
      <xdr:nvSpPr>
        <xdr:cNvPr id="459" name="【学校施設】&#10;有形固定資産減価償却率最小値テキスト"/>
        <xdr:cNvSpPr txBox="1"/>
      </xdr:nvSpPr>
      <xdr:spPr>
        <a:xfrm>
          <a:off x="16408400" y="109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63</xdr:row>
      <xdr:rowOff>115933</xdr:rowOff>
    </xdr:from>
    <xdr:to>
      <xdr:col>23</xdr:col>
      <xdr:colOff>606425</xdr:colOff>
      <xdr:row>63</xdr:row>
      <xdr:rowOff>115933</xdr:rowOff>
    </xdr:to>
    <xdr:cxnSp macro="">
      <xdr:nvCxnSpPr>
        <xdr:cNvPr id="460" name="直線コネクタ 459"/>
        <xdr:cNvCxnSpPr/>
      </xdr:nvCxnSpPr>
      <xdr:spPr>
        <a:xfrm>
          <a:off x="16230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21789</xdr:rowOff>
    </xdr:from>
    <xdr:ext cx="405111" cy="259045"/>
    <xdr:sp macro="" textlink="">
      <xdr:nvSpPr>
        <xdr:cNvPr id="461" name="【学校施設】&#10;有形固定資産減価償却率最大値テキスト"/>
        <xdr:cNvSpPr txBox="1"/>
      </xdr:nvSpPr>
      <xdr:spPr>
        <a:xfrm>
          <a:off x="164084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56</xdr:row>
      <xdr:rowOff>75112</xdr:rowOff>
    </xdr:from>
    <xdr:to>
      <xdr:col>23</xdr:col>
      <xdr:colOff>606425</xdr:colOff>
      <xdr:row>56</xdr:row>
      <xdr:rowOff>75112</xdr:rowOff>
    </xdr:to>
    <xdr:cxnSp macro="">
      <xdr:nvCxnSpPr>
        <xdr:cNvPr id="462" name="直線コネクタ 461"/>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463" name="【学校施設】&#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64" name="フローチャート : 判断 463"/>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50437</xdr:rowOff>
    </xdr:from>
    <xdr:to>
      <xdr:col>22</xdr:col>
      <xdr:colOff>415925</xdr:colOff>
      <xdr:row>58</xdr:row>
      <xdr:rowOff>152037</xdr:rowOff>
    </xdr:to>
    <xdr:sp macro="" textlink="">
      <xdr:nvSpPr>
        <xdr:cNvPr id="465" name="フローチャート : 判断 464"/>
        <xdr:cNvSpPr/>
      </xdr:nvSpPr>
      <xdr:spPr>
        <a:xfrm>
          <a:off x="15430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158206</xdr:rowOff>
    </xdr:from>
    <xdr:to>
      <xdr:col>22</xdr:col>
      <xdr:colOff>415925</xdr:colOff>
      <xdr:row>57</xdr:row>
      <xdr:rowOff>88356</xdr:rowOff>
    </xdr:to>
    <xdr:sp macro="" textlink="">
      <xdr:nvSpPr>
        <xdr:cNvPr id="471" name="円/楕円 470"/>
        <xdr:cNvSpPr/>
      </xdr:nvSpPr>
      <xdr:spPr>
        <a:xfrm>
          <a:off x="15430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143164</xdr:rowOff>
    </xdr:from>
    <xdr:ext cx="405111" cy="259045"/>
    <xdr:sp macro="" textlink="">
      <xdr:nvSpPr>
        <xdr:cNvPr id="472" name="n_1aveValue【学校施設】&#10;有形固定資産減価償却率"/>
        <xdr:cNvSpPr txBox="1"/>
      </xdr:nvSpPr>
      <xdr:spPr>
        <a:xfrm>
          <a:off x="15266043" y="1008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104883</xdr:rowOff>
    </xdr:from>
    <xdr:ext cx="405111" cy="259045"/>
    <xdr:sp macro="" textlink="">
      <xdr:nvSpPr>
        <xdr:cNvPr id="473" name="n_1mainValue【学校施設】&#10;有形固定資産減価償却率"/>
        <xdr:cNvSpPr txBox="1"/>
      </xdr:nvSpPr>
      <xdr:spPr>
        <a:xfrm>
          <a:off x="15266043"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4" name="テキスト ボックス 4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4" name="テキスト ボックス 4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6" name="テキスト ボックス 4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9797</xdr:rowOff>
    </xdr:from>
    <xdr:to>
      <xdr:col>32</xdr:col>
      <xdr:colOff>186689</xdr:colOff>
      <xdr:row>63</xdr:row>
      <xdr:rowOff>102870</xdr:rowOff>
    </xdr:to>
    <xdr:cxnSp macro="">
      <xdr:nvCxnSpPr>
        <xdr:cNvPr id="500" name="直線コネクタ 499"/>
        <xdr:cNvCxnSpPr/>
      </xdr:nvCxnSpPr>
      <xdr:spPr>
        <a:xfrm flipV="1">
          <a:off x="22160864" y="943954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501" name="【学校施設】&#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502" name="直線コネクタ 501"/>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127924</xdr:rowOff>
    </xdr:from>
    <xdr:ext cx="469744" cy="259045"/>
    <xdr:sp macro="" textlink="">
      <xdr:nvSpPr>
        <xdr:cNvPr id="503" name="【学校施設】&#10;一人当たり面積最大値テキスト"/>
        <xdr:cNvSpPr txBox="1"/>
      </xdr:nvSpPr>
      <xdr:spPr>
        <a:xfrm>
          <a:off x="222504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a:t>
          </a:r>
          <a:endParaRPr kumimoji="1" lang="ja-JP" altLang="en-US" sz="1000" b="1">
            <a:latin typeface="ＭＳ Ｐゴシック"/>
          </a:endParaRPr>
        </a:p>
      </xdr:txBody>
    </xdr:sp>
    <xdr:clientData/>
  </xdr:oneCellAnchor>
  <xdr:twoCellAnchor>
    <xdr:from>
      <xdr:col>32</xdr:col>
      <xdr:colOff>98425</xdr:colOff>
      <xdr:row>55</xdr:row>
      <xdr:rowOff>9797</xdr:rowOff>
    </xdr:from>
    <xdr:to>
      <xdr:col>32</xdr:col>
      <xdr:colOff>276225</xdr:colOff>
      <xdr:row>55</xdr:row>
      <xdr:rowOff>9797</xdr:rowOff>
    </xdr:to>
    <xdr:cxnSp macro="">
      <xdr:nvCxnSpPr>
        <xdr:cNvPr id="504" name="直線コネクタ 503"/>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71318</xdr:rowOff>
    </xdr:from>
    <xdr:ext cx="469744" cy="259045"/>
    <xdr:sp macro="" textlink="">
      <xdr:nvSpPr>
        <xdr:cNvPr id="505" name="【学校施設】&#10;一人当たり面積平均値テキスト"/>
        <xdr:cNvSpPr txBox="1"/>
      </xdr:nvSpPr>
      <xdr:spPr>
        <a:xfrm>
          <a:off x="22250400" y="10186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92891</xdr:rowOff>
    </xdr:from>
    <xdr:to>
      <xdr:col>32</xdr:col>
      <xdr:colOff>238125</xdr:colOff>
      <xdr:row>60</xdr:row>
      <xdr:rowOff>23041</xdr:rowOff>
    </xdr:to>
    <xdr:sp macro="" textlink="">
      <xdr:nvSpPr>
        <xdr:cNvPr id="506" name="フローチャート : 判断 505"/>
        <xdr:cNvSpPr/>
      </xdr:nvSpPr>
      <xdr:spPr>
        <a:xfrm>
          <a:off x="221107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146776</xdr:rowOff>
    </xdr:from>
    <xdr:to>
      <xdr:col>31</xdr:col>
      <xdr:colOff>85725</xdr:colOff>
      <xdr:row>60</xdr:row>
      <xdr:rowOff>76926</xdr:rowOff>
    </xdr:to>
    <xdr:sp macro="" textlink="">
      <xdr:nvSpPr>
        <xdr:cNvPr id="507" name="フローチャート : 判断 506"/>
        <xdr:cNvSpPr/>
      </xdr:nvSpPr>
      <xdr:spPr>
        <a:xfrm>
          <a:off x="2127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56969</xdr:rowOff>
    </xdr:from>
    <xdr:to>
      <xdr:col>31</xdr:col>
      <xdr:colOff>85725</xdr:colOff>
      <xdr:row>60</xdr:row>
      <xdr:rowOff>158569</xdr:rowOff>
    </xdr:to>
    <xdr:sp macro="" textlink="">
      <xdr:nvSpPr>
        <xdr:cNvPr id="513" name="円/楕円 512"/>
        <xdr:cNvSpPr/>
      </xdr:nvSpPr>
      <xdr:spPr>
        <a:xfrm>
          <a:off x="21272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93453</xdr:rowOff>
    </xdr:from>
    <xdr:ext cx="469744" cy="259045"/>
    <xdr:sp macro="" textlink="">
      <xdr:nvSpPr>
        <xdr:cNvPr id="514" name="n_1aveValue【学校施設】&#10;一人当たり面積"/>
        <xdr:cNvSpPr txBox="1"/>
      </xdr:nvSpPr>
      <xdr:spPr>
        <a:xfrm>
          <a:off x="210757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1.484</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149696</xdr:rowOff>
    </xdr:from>
    <xdr:ext cx="469744" cy="259045"/>
    <xdr:sp macro="" textlink="">
      <xdr:nvSpPr>
        <xdr:cNvPr id="515" name="n_1mainValue【学校施設】&#10;一人当たり面積"/>
        <xdr:cNvSpPr txBox="1"/>
      </xdr:nvSpPr>
      <xdr:spPr>
        <a:xfrm>
          <a:off x="21075727" y="1043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6" name="テキスト ボックス 52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527" name="直線コネクタ 526"/>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528" name="テキスト ボックス 527"/>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529" name="直線コネクタ 528"/>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530" name="テキスト ボックス 529"/>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531" name="直線コネクタ 530"/>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532" name="テキスト ボックス 531"/>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33" name="直線コネクタ 5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34" name="テキスト ボックス 5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535" name="直線コネクタ 534"/>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536" name="テキスト ボックス 535"/>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537" name="直線コネクタ 536"/>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538" name="テキスト ボックス 537"/>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539" name="直線コネクタ 538"/>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540" name="テキスト ボックス 539"/>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42" name="テキスト ボックス 54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38100</xdr:rowOff>
    </xdr:to>
    <xdr:cxnSp macro="">
      <xdr:nvCxnSpPr>
        <xdr:cNvPr id="544" name="直線コネクタ 543"/>
        <xdr:cNvCxnSpPr/>
      </xdr:nvCxnSpPr>
      <xdr:spPr>
        <a:xfrm flipV="1">
          <a:off x="16318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41927</xdr:rowOff>
    </xdr:from>
    <xdr:ext cx="405111" cy="259045"/>
    <xdr:sp macro="" textlink="">
      <xdr:nvSpPr>
        <xdr:cNvPr id="545" name="【児童館】&#10;有形固定資産減価償却率最小値テキスト"/>
        <xdr:cNvSpPr txBox="1"/>
      </xdr:nvSpPr>
      <xdr:spPr>
        <a:xfrm>
          <a:off x="16408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86</xdr:row>
      <xdr:rowOff>38100</xdr:rowOff>
    </xdr:from>
    <xdr:to>
      <xdr:col>23</xdr:col>
      <xdr:colOff>606425</xdr:colOff>
      <xdr:row>86</xdr:row>
      <xdr:rowOff>38100</xdr:rowOff>
    </xdr:to>
    <xdr:cxnSp macro="">
      <xdr:nvCxnSpPr>
        <xdr:cNvPr id="546" name="直線コネクタ 545"/>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547" name="【児童館】&#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548" name="直線コネクタ 547"/>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2875</xdr:rowOff>
    </xdr:from>
    <xdr:ext cx="405111" cy="259045"/>
    <xdr:sp macro="" textlink="">
      <xdr:nvSpPr>
        <xdr:cNvPr id="549" name="【児童館】&#10;有形固定資産減価償却率平均値テキスト"/>
        <xdr:cNvSpPr txBox="1"/>
      </xdr:nvSpPr>
      <xdr:spPr>
        <a:xfrm>
          <a:off x="16408400" y="14233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24448</xdr:rowOff>
    </xdr:from>
    <xdr:to>
      <xdr:col>23</xdr:col>
      <xdr:colOff>568325</xdr:colOff>
      <xdr:row>83</xdr:row>
      <xdr:rowOff>126048</xdr:rowOff>
    </xdr:to>
    <xdr:sp macro="" textlink="">
      <xdr:nvSpPr>
        <xdr:cNvPr id="550" name="フローチャート : 判断 549"/>
        <xdr:cNvSpPr/>
      </xdr:nvSpPr>
      <xdr:spPr>
        <a:xfrm>
          <a:off x="16268700" y="1425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41593</xdr:rowOff>
    </xdr:from>
    <xdr:to>
      <xdr:col>22</xdr:col>
      <xdr:colOff>415925</xdr:colOff>
      <xdr:row>81</xdr:row>
      <xdr:rowOff>143193</xdr:rowOff>
    </xdr:to>
    <xdr:sp macro="" textlink="">
      <xdr:nvSpPr>
        <xdr:cNvPr id="551" name="フローチャート : 判断 550"/>
        <xdr:cNvSpPr/>
      </xdr:nvSpPr>
      <xdr:spPr>
        <a:xfrm>
          <a:off x="15430500" y="1392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110173</xdr:rowOff>
    </xdr:from>
    <xdr:to>
      <xdr:col>22</xdr:col>
      <xdr:colOff>415925</xdr:colOff>
      <xdr:row>79</xdr:row>
      <xdr:rowOff>40323</xdr:rowOff>
    </xdr:to>
    <xdr:sp macro="" textlink="">
      <xdr:nvSpPr>
        <xdr:cNvPr id="557" name="円/楕円 556"/>
        <xdr:cNvSpPr/>
      </xdr:nvSpPr>
      <xdr:spPr>
        <a:xfrm>
          <a:off x="15430500" y="134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134320</xdr:rowOff>
    </xdr:from>
    <xdr:ext cx="405111" cy="259045"/>
    <xdr:sp macro="" textlink="">
      <xdr:nvSpPr>
        <xdr:cNvPr id="558" name="n_1aveValue【児童館】&#10;有形固定資産減価償却率"/>
        <xdr:cNvSpPr txBox="1"/>
      </xdr:nvSpPr>
      <xdr:spPr>
        <a:xfrm>
          <a:off x="15266043" y="1402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56850</xdr:rowOff>
    </xdr:from>
    <xdr:ext cx="405111" cy="259045"/>
    <xdr:sp macro="" textlink="">
      <xdr:nvSpPr>
        <xdr:cNvPr id="559" name="n_1mainValue【児童館】&#10;有形固定資産減価償却率"/>
        <xdr:cNvSpPr txBox="1"/>
      </xdr:nvSpPr>
      <xdr:spPr>
        <a:xfrm>
          <a:off x="15266043" y="13258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60" name="正方形/長方形 5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61" name="正方形/長方形 5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62" name="正方形/長方形 5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3" name="正方形/長方形 5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4" name="正方形/長方形 5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5" name="正方形/長方形 5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6" name="正方形/長方形 5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7" name="正方形/長方形 5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8" name="テキスト ボックス 5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9" name="直線コネクタ 5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70" name="直線コネクタ 56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71" name="テキスト ボックス 57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72" name="直線コネクタ 57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73" name="テキスト ボックス 57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74" name="直線コネクタ 57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75" name="テキスト ボックス 57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76" name="直線コネクタ 57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77" name="テキスト ボックス 57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78" name="直線コネクタ 57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79" name="テキスト ボックス 57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80" name="直線コネクタ 57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81" name="テキスト ボックス 58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2" name="直線コネクタ 5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83" name="テキスト ボックス 5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78921</xdr:rowOff>
    </xdr:to>
    <xdr:cxnSp macro="">
      <xdr:nvCxnSpPr>
        <xdr:cNvPr id="585" name="直線コネクタ 584"/>
        <xdr:cNvCxnSpPr/>
      </xdr:nvCxnSpPr>
      <xdr:spPr>
        <a:xfrm flipV="1">
          <a:off x="22160864" y="1341120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82748</xdr:rowOff>
    </xdr:from>
    <xdr:ext cx="469744" cy="259045"/>
    <xdr:sp macro="" textlink="">
      <xdr:nvSpPr>
        <xdr:cNvPr id="586" name="【児童館】&#10;一人当たり面積最小値テキスト"/>
        <xdr:cNvSpPr txBox="1"/>
      </xdr:nvSpPr>
      <xdr:spPr>
        <a:xfrm>
          <a:off x="22250400" y="14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85</xdr:row>
      <xdr:rowOff>78921</xdr:rowOff>
    </xdr:from>
    <xdr:to>
      <xdr:col>32</xdr:col>
      <xdr:colOff>276225</xdr:colOff>
      <xdr:row>85</xdr:row>
      <xdr:rowOff>78921</xdr:rowOff>
    </xdr:to>
    <xdr:cxnSp macro="">
      <xdr:nvCxnSpPr>
        <xdr:cNvPr id="587" name="直線コネクタ 586"/>
        <xdr:cNvCxnSpPr/>
      </xdr:nvCxnSpPr>
      <xdr:spPr>
        <a:xfrm>
          <a:off x="22072600" y="1465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88"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89" name="直線コネクタ 58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96356</xdr:rowOff>
    </xdr:from>
    <xdr:ext cx="469744" cy="259045"/>
    <xdr:sp macro="" textlink="">
      <xdr:nvSpPr>
        <xdr:cNvPr id="590" name="【児童館】&#10;一人当たり面積平均値テキスト"/>
        <xdr:cNvSpPr txBox="1"/>
      </xdr:nvSpPr>
      <xdr:spPr>
        <a:xfrm>
          <a:off x="22250400" y="1415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117929</xdr:rowOff>
    </xdr:from>
    <xdr:to>
      <xdr:col>32</xdr:col>
      <xdr:colOff>238125</xdr:colOff>
      <xdr:row>83</xdr:row>
      <xdr:rowOff>48079</xdr:rowOff>
    </xdr:to>
    <xdr:sp macro="" textlink="">
      <xdr:nvSpPr>
        <xdr:cNvPr id="591" name="フローチャート : 判断 590"/>
        <xdr:cNvSpPr/>
      </xdr:nvSpPr>
      <xdr:spPr>
        <a:xfrm>
          <a:off x="22110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77107</xdr:rowOff>
    </xdr:from>
    <xdr:to>
      <xdr:col>31</xdr:col>
      <xdr:colOff>85725</xdr:colOff>
      <xdr:row>84</xdr:row>
      <xdr:rowOff>7257</xdr:rowOff>
    </xdr:to>
    <xdr:sp macro="" textlink="">
      <xdr:nvSpPr>
        <xdr:cNvPr id="592" name="フローチャート : 判断 591"/>
        <xdr:cNvSpPr/>
      </xdr:nvSpPr>
      <xdr:spPr>
        <a:xfrm>
          <a:off x="21272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93" name="テキスト ボックス 5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4" name="テキスト ボックス 5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5" name="テキスト ボックス 5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6" name="テキスト ボックス 5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7" name="テキスト ボックス 5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93436</xdr:rowOff>
    </xdr:from>
    <xdr:to>
      <xdr:col>31</xdr:col>
      <xdr:colOff>85725</xdr:colOff>
      <xdr:row>86</xdr:row>
      <xdr:rowOff>23586</xdr:rowOff>
    </xdr:to>
    <xdr:sp macro="" textlink="">
      <xdr:nvSpPr>
        <xdr:cNvPr id="598" name="円/楕円 597"/>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23784</xdr:rowOff>
    </xdr:from>
    <xdr:ext cx="469744" cy="259045"/>
    <xdr:sp macro="" textlink="">
      <xdr:nvSpPr>
        <xdr:cNvPr id="599" name="n_1aveValue【児童館】&#10;一人当たり面積"/>
        <xdr:cNvSpPr txBox="1"/>
      </xdr:nvSpPr>
      <xdr:spPr>
        <a:xfrm>
          <a:off x="210757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14713</xdr:rowOff>
    </xdr:from>
    <xdr:ext cx="469744" cy="259045"/>
    <xdr:sp macro="" textlink="">
      <xdr:nvSpPr>
        <xdr:cNvPr id="600" name="n_1mainValue【児童館】&#10;一人当たり面積"/>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01" name="正方形/長方形 6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02" name="正方形/長方形 6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03" name="正方形/長方形 6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04" name="正方形/長方形 6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5" name="正方形/長方形 6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6" name="正方形/長方形 6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7" name="正方形/長方形 6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8" name="正方形/長方形 6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9" name="テキスト ボックス 6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10" name="直線コネクタ 6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11" name="テキスト ボックス 61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12" name="直線コネクタ 61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13" name="テキスト ボックス 61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14" name="直線コネクタ 61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15" name="テキスト ボックス 61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16" name="直線コネクタ 61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17" name="テキスト ボックス 61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18" name="直線コネクタ 61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19" name="テキスト ボックス 61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20" name="直線コネクタ 6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21" name="テキスト ボックス 62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107</xdr:row>
      <xdr:rowOff>137922</xdr:rowOff>
    </xdr:to>
    <xdr:cxnSp macro="">
      <xdr:nvCxnSpPr>
        <xdr:cNvPr id="623" name="直線コネクタ 622"/>
        <xdr:cNvCxnSpPr/>
      </xdr:nvCxnSpPr>
      <xdr:spPr>
        <a:xfrm flipV="1">
          <a:off x="16318864" y="17084039"/>
          <a:ext cx="0" cy="139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141749</xdr:rowOff>
    </xdr:from>
    <xdr:ext cx="405111" cy="259045"/>
    <xdr:sp macro="" textlink="">
      <xdr:nvSpPr>
        <xdr:cNvPr id="624" name="【公民館】&#10;有形固定資産減価償却率最小値テキスト"/>
        <xdr:cNvSpPr txBox="1"/>
      </xdr:nvSpPr>
      <xdr:spPr>
        <a:xfrm>
          <a:off x="16408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137922</xdr:rowOff>
    </xdr:from>
    <xdr:to>
      <xdr:col>23</xdr:col>
      <xdr:colOff>606425</xdr:colOff>
      <xdr:row>107</xdr:row>
      <xdr:rowOff>137922</xdr:rowOff>
    </xdr:to>
    <xdr:cxnSp macro="">
      <xdr:nvCxnSpPr>
        <xdr:cNvPr id="625" name="直線コネクタ 624"/>
        <xdr:cNvCxnSpPr/>
      </xdr:nvCxnSpPr>
      <xdr:spPr>
        <a:xfrm>
          <a:off x="16230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626" name="【公民館】&#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627" name="直線コネクタ 626"/>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72407</xdr:rowOff>
    </xdr:from>
    <xdr:ext cx="405111" cy="259045"/>
    <xdr:sp macro="" textlink="">
      <xdr:nvSpPr>
        <xdr:cNvPr id="628" name="【公民館】&#10;有形固定資産減価償却率平均値テキスト"/>
        <xdr:cNvSpPr txBox="1"/>
      </xdr:nvSpPr>
      <xdr:spPr>
        <a:xfrm>
          <a:off x="16408400" y="1756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93980</xdr:rowOff>
    </xdr:from>
    <xdr:to>
      <xdr:col>23</xdr:col>
      <xdr:colOff>568325</xdr:colOff>
      <xdr:row>103</xdr:row>
      <xdr:rowOff>24130</xdr:rowOff>
    </xdr:to>
    <xdr:sp macro="" textlink="">
      <xdr:nvSpPr>
        <xdr:cNvPr id="629" name="フローチャート : 判断 628"/>
        <xdr:cNvSpPr/>
      </xdr:nvSpPr>
      <xdr:spPr>
        <a:xfrm>
          <a:off x="162687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68835</xdr:rowOff>
    </xdr:from>
    <xdr:to>
      <xdr:col>22</xdr:col>
      <xdr:colOff>415925</xdr:colOff>
      <xdr:row>101</xdr:row>
      <xdr:rowOff>170435</xdr:rowOff>
    </xdr:to>
    <xdr:sp macro="" textlink="">
      <xdr:nvSpPr>
        <xdr:cNvPr id="630" name="フローチャート : 判断 629"/>
        <xdr:cNvSpPr/>
      </xdr:nvSpPr>
      <xdr:spPr>
        <a:xfrm>
          <a:off x="15430500" y="1738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31" name="テキスト ボックス 6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2" name="テキスト ボックス 6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3" name="テキスト ボックス 6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4" name="テキスト ボックス 6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5" name="テキスト ボックス 6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2539</xdr:rowOff>
    </xdr:from>
    <xdr:to>
      <xdr:col>22</xdr:col>
      <xdr:colOff>415925</xdr:colOff>
      <xdr:row>100</xdr:row>
      <xdr:rowOff>104139</xdr:rowOff>
    </xdr:to>
    <xdr:sp macro="" textlink="">
      <xdr:nvSpPr>
        <xdr:cNvPr id="636" name="円/楕円 635"/>
        <xdr:cNvSpPr/>
      </xdr:nvSpPr>
      <xdr:spPr>
        <a:xfrm>
          <a:off x="15430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161562</xdr:rowOff>
    </xdr:from>
    <xdr:ext cx="405111" cy="259045"/>
    <xdr:sp macro="" textlink="">
      <xdr:nvSpPr>
        <xdr:cNvPr id="637" name="n_1aveValue【公民館】&#10;有形固定資産減価償却率"/>
        <xdr:cNvSpPr txBox="1"/>
      </xdr:nvSpPr>
      <xdr:spPr>
        <a:xfrm>
          <a:off x="15266043" y="1747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120666</xdr:rowOff>
    </xdr:from>
    <xdr:ext cx="405111" cy="259045"/>
    <xdr:sp macro="" textlink="">
      <xdr:nvSpPr>
        <xdr:cNvPr id="638" name="n_1mainValue【公民館】&#10;有形固定資産減価償却率"/>
        <xdr:cNvSpPr txBox="1"/>
      </xdr:nvSpPr>
      <xdr:spPr>
        <a:xfrm>
          <a:off x="15266043"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49" name="直線コネクタ 64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50" name="テキスト ボックス 64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51" name="直線コネクタ 65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52" name="テキスト ボックス 65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53" name="直線コネクタ 65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54" name="テキスト ボックス 65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55" name="直線コネクタ 65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56" name="テキスト ボックス 65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7" name="直線コネクタ 6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8" name="テキスト ボックス 6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135637</xdr:rowOff>
    </xdr:from>
    <xdr:to>
      <xdr:col>32</xdr:col>
      <xdr:colOff>186689</xdr:colOff>
      <xdr:row>108</xdr:row>
      <xdr:rowOff>67056</xdr:rowOff>
    </xdr:to>
    <xdr:cxnSp macro="">
      <xdr:nvCxnSpPr>
        <xdr:cNvPr id="660" name="直線コネクタ 659"/>
        <xdr:cNvCxnSpPr/>
      </xdr:nvCxnSpPr>
      <xdr:spPr>
        <a:xfrm flipV="1">
          <a:off x="22160864" y="17280637"/>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70883</xdr:rowOff>
    </xdr:from>
    <xdr:ext cx="469744" cy="259045"/>
    <xdr:sp macro="" textlink="">
      <xdr:nvSpPr>
        <xdr:cNvPr id="661" name="【公民館】&#10;一人当たり面積最小値テキスト"/>
        <xdr:cNvSpPr txBox="1"/>
      </xdr:nvSpPr>
      <xdr:spPr>
        <a:xfrm>
          <a:off x="222504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67056</xdr:rowOff>
    </xdr:from>
    <xdr:to>
      <xdr:col>32</xdr:col>
      <xdr:colOff>276225</xdr:colOff>
      <xdr:row>108</xdr:row>
      <xdr:rowOff>67056</xdr:rowOff>
    </xdr:to>
    <xdr:cxnSp macro="">
      <xdr:nvCxnSpPr>
        <xdr:cNvPr id="662" name="直線コネクタ 661"/>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82314</xdr:rowOff>
    </xdr:from>
    <xdr:ext cx="469744" cy="259045"/>
    <xdr:sp macro="" textlink="">
      <xdr:nvSpPr>
        <xdr:cNvPr id="663" name="【公民館】&#10;一人当たり面積最大値テキスト"/>
        <xdr:cNvSpPr txBox="1"/>
      </xdr:nvSpPr>
      <xdr:spPr>
        <a:xfrm>
          <a:off x="22250400" y="170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0.287</a:t>
          </a:r>
          <a:endParaRPr kumimoji="1" lang="ja-JP" altLang="en-US" sz="1000" b="1">
            <a:latin typeface="ＭＳ Ｐゴシック"/>
          </a:endParaRPr>
        </a:p>
      </xdr:txBody>
    </xdr:sp>
    <xdr:clientData/>
  </xdr:oneCellAnchor>
  <xdr:twoCellAnchor>
    <xdr:from>
      <xdr:col>32</xdr:col>
      <xdr:colOff>98425</xdr:colOff>
      <xdr:row>100</xdr:row>
      <xdr:rowOff>135637</xdr:rowOff>
    </xdr:from>
    <xdr:to>
      <xdr:col>32</xdr:col>
      <xdr:colOff>276225</xdr:colOff>
      <xdr:row>100</xdr:row>
      <xdr:rowOff>135637</xdr:rowOff>
    </xdr:to>
    <xdr:cxnSp macro="">
      <xdr:nvCxnSpPr>
        <xdr:cNvPr id="664" name="直線コネクタ 663"/>
        <xdr:cNvCxnSpPr/>
      </xdr:nvCxnSpPr>
      <xdr:spPr>
        <a:xfrm>
          <a:off x="22072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665" name="【公民館】&#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66" name="フローチャート : 判断 66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87122</xdr:rowOff>
    </xdr:from>
    <xdr:to>
      <xdr:col>31</xdr:col>
      <xdr:colOff>85725</xdr:colOff>
      <xdr:row>106</xdr:row>
      <xdr:rowOff>17272</xdr:rowOff>
    </xdr:to>
    <xdr:sp macro="" textlink="">
      <xdr:nvSpPr>
        <xdr:cNvPr id="667" name="フローチャート : 判断 666"/>
        <xdr:cNvSpPr/>
      </xdr:nvSpPr>
      <xdr:spPr>
        <a:xfrm>
          <a:off x="21272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8" name="テキスト ボックス 6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9" name="テキスト ボックス 6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0" name="テキスト ボックス 6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1" name="テキスト ボックス 6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2" name="テキスト ボックス 6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155702</xdr:rowOff>
    </xdr:from>
    <xdr:to>
      <xdr:col>31</xdr:col>
      <xdr:colOff>85725</xdr:colOff>
      <xdr:row>106</xdr:row>
      <xdr:rowOff>85852</xdr:rowOff>
    </xdr:to>
    <xdr:sp macro="" textlink="">
      <xdr:nvSpPr>
        <xdr:cNvPr id="673" name="円/楕円 672"/>
        <xdr:cNvSpPr/>
      </xdr:nvSpPr>
      <xdr:spPr>
        <a:xfrm>
          <a:off x="21272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33799</xdr:rowOff>
    </xdr:from>
    <xdr:ext cx="469744" cy="259045"/>
    <xdr:sp macro="" textlink="">
      <xdr:nvSpPr>
        <xdr:cNvPr id="674" name="n_1aveValue【公民館】&#10;一人当たり面積"/>
        <xdr:cNvSpPr txBox="1"/>
      </xdr:nvSpPr>
      <xdr:spPr>
        <a:xfrm>
          <a:off x="21075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76979</xdr:rowOff>
    </xdr:from>
    <xdr:ext cx="469744" cy="259045"/>
    <xdr:sp macro="" textlink="">
      <xdr:nvSpPr>
        <xdr:cNvPr id="675" name="n_1mainValue【公民館】&#10;一人当たり面積"/>
        <xdr:cNvSpPr txBox="1"/>
      </xdr:nvSpPr>
      <xdr:spPr>
        <a:xfrm>
          <a:off x="210757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有形固定資産減価償却率は、全国平均と比較すると概ね平均的な水準にあるが、類似団体と比較すると高い水準にある。なかでも、</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が高い水準にあるが、就学前施設再編に取り組んでいるため、施設の整備については慎重に進めている事が要因であると思われる。資産の老朽化が進むと、潜在化している更新費用などの将来負担が増加していく事から、社会情勢等に合わせて公共施設を適正に管理していく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143,080
139,698
136.68
55,750,343
53,920,838
1,717,277
30,258,838
58,095,273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148590</xdr:rowOff>
    </xdr:from>
    <xdr:to>
      <xdr:col>6</xdr:col>
      <xdr:colOff>510540</xdr:colOff>
      <xdr:row>42</xdr:row>
      <xdr:rowOff>22860</xdr:rowOff>
    </xdr:to>
    <xdr:cxnSp macro="">
      <xdr:nvCxnSpPr>
        <xdr:cNvPr id="57" name="直線コネクタ 56"/>
        <xdr:cNvCxnSpPr/>
      </xdr:nvCxnSpPr>
      <xdr:spPr>
        <a:xfrm flipV="1">
          <a:off x="4634865" y="597789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26687</xdr:rowOff>
    </xdr:from>
    <xdr:ext cx="405111" cy="259045"/>
    <xdr:sp macro="" textlink="">
      <xdr:nvSpPr>
        <xdr:cNvPr id="58" name="【図書館】&#10;有形固定資産減価償却率最小値テキスト"/>
        <xdr:cNvSpPr txBox="1"/>
      </xdr:nvSpPr>
      <xdr:spPr>
        <a:xfrm>
          <a:off x="4724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422275</xdr:colOff>
      <xdr:row>42</xdr:row>
      <xdr:rowOff>22860</xdr:rowOff>
    </xdr:from>
    <xdr:to>
      <xdr:col>6</xdr:col>
      <xdr:colOff>600075</xdr:colOff>
      <xdr:row>42</xdr:row>
      <xdr:rowOff>22860</xdr:rowOff>
    </xdr:to>
    <xdr:cxnSp macro="">
      <xdr:nvCxnSpPr>
        <xdr:cNvPr id="59" name="直線コネクタ 58"/>
        <xdr:cNvCxnSpPr/>
      </xdr:nvCxnSpPr>
      <xdr:spPr>
        <a:xfrm>
          <a:off x="4546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95267</xdr:rowOff>
    </xdr:from>
    <xdr:ext cx="405111" cy="259045"/>
    <xdr:sp macro="" textlink="">
      <xdr:nvSpPr>
        <xdr:cNvPr id="60" name="【図書館】&#10;有形固定資産減価償却率最大値テキスト"/>
        <xdr:cNvSpPr txBox="1"/>
      </xdr:nvSpPr>
      <xdr:spPr>
        <a:xfrm>
          <a:off x="4724400" y="575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148590</xdr:rowOff>
    </xdr:from>
    <xdr:to>
      <xdr:col>6</xdr:col>
      <xdr:colOff>600075</xdr:colOff>
      <xdr:row>34</xdr:row>
      <xdr:rowOff>148590</xdr:rowOff>
    </xdr:to>
    <xdr:cxnSp macro="">
      <xdr:nvCxnSpPr>
        <xdr:cNvPr id="61" name="直線コネクタ 60"/>
        <xdr:cNvCxnSpPr/>
      </xdr:nvCxnSpPr>
      <xdr:spPr>
        <a:xfrm>
          <a:off x="4546600" y="597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17</xdr:rowOff>
    </xdr:from>
    <xdr:ext cx="405111" cy="259045"/>
    <xdr:sp macro="" textlink="">
      <xdr:nvSpPr>
        <xdr:cNvPr id="62" name="【図書館】&#10;有形固定資産減価償却率平均値テキスト"/>
        <xdr:cNvSpPr txBox="1"/>
      </xdr:nvSpPr>
      <xdr:spPr>
        <a:xfrm>
          <a:off x="47244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21590</xdr:rowOff>
    </xdr:from>
    <xdr:to>
      <xdr:col>6</xdr:col>
      <xdr:colOff>561975</xdr:colOff>
      <xdr:row>37</xdr:row>
      <xdr:rowOff>123190</xdr:rowOff>
    </xdr:to>
    <xdr:sp macro="" textlink="">
      <xdr:nvSpPr>
        <xdr:cNvPr id="63" name="フローチャート : 判断 62"/>
        <xdr:cNvSpPr/>
      </xdr:nvSpPr>
      <xdr:spPr>
        <a:xfrm>
          <a:off x="4584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120650</xdr:rowOff>
    </xdr:from>
    <xdr:to>
      <xdr:col>5</xdr:col>
      <xdr:colOff>409575</xdr:colOff>
      <xdr:row>38</xdr:row>
      <xdr:rowOff>50800</xdr:rowOff>
    </xdr:to>
    <xdr:sp macro="" textlink="">
      <xdr:nvSpPr>
        <xdr:cNvPr id="64" name="フローチャート :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67327</xdr:rowOff>
    </xdr:from>
    <xdr:ext cx="405111" cy="259045"/>
    <xdr:sp macro="" textlink="">
      <xdr:nvSpPr>
        <xdr:cNvPr id="65" name="n_1aveValue【図書館】&#10;有形固定資産減価償却率"/>
        <xdr:cNvSpPr txBox="1"/>
      </xdr:nvSpPr>
      <xdr:spPr>
        <a:xfrm>
          <a:off x="3582043"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29210</xdr:rowOff>
    </xdr:from>
    <xdr:to>
      <xdr:col>5</xdr:col>
      <xdr:colOff>409575</xdr:colOff>
      <xdr:row>39</xdr:row>
      <xdr:rowOff>130810</xdr:rowOff>
    </xdr:to>
    <xdr:sp macro="" textlink="">
      <xdr:nvSpPr>
        <xdr:cNvPr id="71" name="円/楕円 70"/>
        <xdr:cNvSpPr/>
      </xdr:nvSpPr>
      <xdr:spPr>
        <a:xfrm>
          <a:off x="3746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121937</xdr:rowOff>
    </xdr:from>
    <xdr:ext cx="405111" cy="259045"/>
    <xdr:sp macro="" textlink="">
      <xdr:nvSpPr>
        <xdr:cNvPr id="72" name="n_1mainValue【図書館】&#10;有形固定資産減価償却率"/>
        <xdr:cNvSpPr txBox="1"/>
      </xdr:nvSpPr>
      <xdr:spPr>
        <a:xfrm>
          <a:off x="3582043"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30480</xdr:rowOff>
    </xdr:from>
    <xdr:to>
      <xdr:col>15</xdr:col>
      <xdr:colOff>180340</xdr:colOff>
      <xdr:row>42</xdr:row>
      <xdr:rowOff>7620</xdr:rowOff>
    </xdr:to>
    <xdr:cxnSp macro="">
      <xdr:nvCxnSpPr>
        <xdr:cNvPr id="95" name="直線コネクタ 94"/>
        <xdr:cNvCxnSpPr/>
      </xdr:nvCxnSpPr>
      <xdr:spPr>
        <a:xfrm flipV="1">
          <a:off x="10476865" y="58597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148607</xdr:rowOff>
    </xdr:from>
    <xdr:ext cx="469744" cy="259045"/>
    <xdr:sp macro="" textlink="">
      <xdr:nvSpPr>
        <xdr:cNvPr id="98" name="【図書館】&#10;一人当たり面積最大値テキスト"/>
        <xdr:cNvSpPr txBox="1"/>
      </xdr:nvSpPr>
      <xdr:spPr>
        <a:xfrm>
          <a:off x="10566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92075</xdr:colOff>
      <xdr:row>34</xdr:row>
      <xdr:rowOff>30480</xdr:rowOff>
    </xdr:from>
    <xdr:to>
      <xdr:col>15</xdr:col>
      <xdr:colOff>269875</xdr:colOff>
      <xdr:row>34</xdr:row>
      <xdr:rowOff>30480</xdr:rowOff>
    </xdr:to>
    <xdr:cxnSp macro="">
      <xdr:nvCxnSpPr>
        <xdr:cNvPr id="99" name="直線コネクタ 98"/>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106697</xdr:rowOff>
    </xdr:from>
    <xdr:ext cx="469744" cy="259045"/>
    <xdr:sp macro="" textlink="">
      <xdr:nvSpPr>
        <xdr:cNvPr id="100" name="【図書館】&#10;一人当たり面積平均値テキスト"/>
        <xdr:cNvSpPr txBox="1"/>
      </xdr:nvSpPr>
      <xdr:spPr>
        <a:xfrm>
          <a:off x="10566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128270</xdr:rowOff>
    </xdr:from>
    <xdr:to>
      <xdr:col>15</xdr:col>
      <xdr:colOff>231775</xdr:colOff>
      <xdr:row>38</xdr:row>
      <xdr:rowOff>58420</xdr:rowOff>
    </xdr:to>
    <xdr:sp macro="" textlink="">
      <xdr:nvSpPr>
        <xdr:cNvPr id="101" name="フローチャート : 判断 100"/>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2" name="フローチャート : 判断 101"/>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129557</xdr:rowOff>
    </xdr:from>
    <xdr:ext cx="469744" cy="259045"/>
    <xdr:sp macro="" textlink="">
      <xdr:nvSpPr>
        <xdr:cNvPr id="103" name="n_1ave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151130</xdr:rowOff>
    </xdr:from>
    <xdr:to>
      <xdr:col>14</xdr:col>
      <xdr:colOff>79375</xdr:colOff>
      <xdr:row>38</xdr:row>
      <xdr:rowOff>81280</xdr:rowOff>
    </xdr:to>
    <xdr:sp macro="" textlink="">
      <xdr:nvSpPr>
        <xdr:cNvPr id="109" name="円/楕円 108"/>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97807</xdr:rowOff>
    </xdr:from>
    <xdr:ext cx="469744" cy="259045"/>
    <xdr:sp macro="" textlink="">
      <xdr:nvSpPr>
        <xdr:cNvPr id="110" name="n_1main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63</xdr:row>
      <xdr:rowOff>142059</xdr:rowOff>
    </xdr:to>
    <xdr:cxnSp macro="">
      <xdr:nvCxnSpPr>
        <xdr:cNvPr id="137" name="直線コネクタ 136"/>
        <xdr:cNvCxnSpPr/>
      </xdr:nvCxnSpPr>
      <xdr:spPr>
        <a:xfrm flipV="1">
          <a:off x="4634865" y="9692640"/>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145886</xdr:rowOff>
    </xdr:from>
    <xdr:ext cx="405111" cy="259045"/>
    <xdr:sp macro="" textlink="">
      <xdr:nvSpPr>
        <xdr:cNvPr id="138" name="【体育館・プール】&#10;有形固定資産減価償却率最小値テキスト"/>
        <xdr:cNvSpPr txBox="1"/>
      </xdr:nvSpPr>
      <xdr:spPr>
        <a:xfrm>
          <a:off x="47244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422275</xdr:colOff>
      <xdr:row>63</xdr:row>
      <xdr:rowOff>142059</xdr:rowOff>
    </xdr:from>
    <xdr:to>
      <xdr:col>6</xdr:col>
      <xdr:colOff>600075</xdr:colOff>
      <xdr:row>63</xdr:row>
      <xdr:rowOff>142059</xdr:rowOff>
    </xdr:to>
    <xdr:cxnSp macro="">
      <xdr:nvCxnSpPr>
        <xdr:cNvPr id="139" name="直線コネクタ 138"/>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40" name="【体育館・プー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1" name="直線コネクタ 140"/>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86014</xdr:rowOff>
    </xdr:from>
    <xdr:ext cx="405111" cy="259045"/>
    <xdr:sp macro="" textlink="">
      <xdr:nvSpPr>
        <xdr:cNvPr id="142" name="【体育館・プール】&#10;有形固定資産減価償却率平均値テキスト"/>
        <xdr:cNvSpPr txBox="1"/>
      </xdr:nvSpPr>
      <xdr:spPr>
        <a:xfrm>
          <a:off x="47244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107587</xdr:rowOff>
    </xdr:from>
    <xdr:to>
      <xdr:col>6</xdr:col>
      <xdr:colOff>561975</xdr:colOff>
      <xdr:row>60</xdr:row>
      <xdr:rowOff>37737</xdr:rowOff>
    </xdr:to>
    <xdr:sp macro="" textlink="">
      <xdr:nvSpPr>
        <xdr:cNvPr id="143" name="フローチャート : 判断 142"/>
        <xdr:cNvSpPr/>
      </xdr:nvSpPr>
      <xdr:spPr>
        <a:xfrm>
          <a:off x="4584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104322</xdr:rowOff>
    </xdr:from>
    <xdr:to>
      <xdr:col>5</xdr:col>
      <xdr:colOff>409575</xdr:colOff>
      <xdr:row>60</xdr:row>
      <xdr:rowOff>34472</xdr:rowOff>
    </xdr:to>
    <xdr:sp macro="" textlink="">
      <xdr:nvSpPr>
        <xdr:cNvPr id="144" name="フローチャート : 判断 143"/>
        <xdr:cNvSpPr/>
      </xdr:nvSpPr>
      <xdr:spPr>
        <a:xfrm>
          <a:off x="3746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25599</xdr:rowOff>
    </xdr:from>
    <xdr:ext cx="405111" cy="259045"/>
    <xdr:sp macro="" textlink="">
      <xdr:nvSpPr>
        <xdr:cNvPr id="145" name="n_1aveValue【体育館・プール】&#10;有形固定資産減価償却率"/>
        <xdr:cNvSpPr txBox="1"/>
      </xdr:nvSpPr>
      <xdr:spPr>
        <a:xfrm>
          <a:off x="3582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17780</xdr:rowOff>
    </xdr:from>
    <xdr:to>
      <xdr:col>5</xdr:col>
      <xdr:colOff>409575</xdr:colOff>
      <xdr:row>56</xdr:row>
      <xdr:rowOff>119380</xdr:rowOff>
    </xdr:to>
    <xdr:sp macro="" textlink="">
      <xdr:nvSpPr>
        <xdr:cNvPr id="151" name="円/楕円 150"/>
        <xdr:cNvSpPr/>
      </xdr:nvSpPr>
      <xdr:spPr>
        <a:xfrm>
          <a:off x="3746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135907</xdr:rowOff>
    </xdr:from>
    <xdr:ext cx="405111" cy="259045"/>
    <xdr:sp macro="" textlink="">
      <xdr:nvSpPr>
        <xdr:cNvPr id="152" name="n_1mainValue【体育館・プール】&#10;有形固定資産減価償却率"/>
        <xdr:cNvSpPr txBox="1"/>
      </xdr:nvSpPr>
      <xdr:spPr>
        <a:xfrm>
          <a:off x="3582043"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80010</xdr:rowOff>
    </xdr:from>
    <xdr:to>
      <xdr:col>15</xdr:col>
      <xdr:colOff>180340</xdr:colOff>
      <xdr:row>63</xdr:row>
      <xdr:rowOff>34290</xdr:rowOff>
    </xdr:to>
    <xdr:cxnSp macro="">
      <xdr:nvCxnSpPr>
        <xdr:cNvPr id="176" name="直線コネクタ 175"/>
        <xdr:cNvCxnSpPr/>
      </xdr:nvCxnSpPr>
      <xdr:spPr>
        <a:xfrm flipV="1">
          <a:off x="10476865" y="968121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38117</xdr:rowOff>
    </xdr:from>
    <xdr:ext cx="469744" cy="259045"/>
    <xdr:sp macro="" textlink="">
      <xdr:nvSpPr>
        <xdr:cNvPr id="177" name="【体育館・プール】&#10;一人当たり面積最小値テキスト"/>
        <xdr:cNvSpPr txBox="1"/>
      </xdr:nvSpPr>
      <xdr:spPr>
        <a:xfrm>
          <a:off x="10566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15</xdr:col>
      <xdr:colOff>92075</xdr:colOff>
      <xdr:row>63</xdr:row>
      <xdr:rowOff>34290</xdr:rowOff>
    </xdr:from>
    <xdr:to>
      <xdr:col>15</xdr:col>
      <xdr:colOff>269875</xdr:colOff>
      <xdr:row>63</xdr:row>
      <xdr:rowOff>34290</xdr:rowOff>
    </xdr:to>
    <xdr:cxnSp macro="">
      <xdr:nvCxnSpPr>
        <xdr:cNvPr id="178" name="直線コネクタ 177"/>
        <xdr:cNvCxnSpPr/>
      </xdr:nvCxnSpPr>
      <xdr:spPr>
        <a:xfrm>
          <a:off x="10388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26687</xdr:rowOff>
    </xdr:from>
    <xdr:ext cx="469744" cy="259045"/>
    <xdr:sp macro="" textlink="">
      <xdr:nvSpPr>
        <xdr:cNvPr id="179" name="【体育館・プール】&#10;一人当たり面積最大値テキスト"/>
        <xdr:cNvSpPr txBox="1"/>
      </xdr:nvSpPr>
      <xdr:spPr>
        <a:xfrm>
          <a:off x="10566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0.359</a:t>
          </a:r>
          <a:endParaRPr kumimoji="1" lang="ja-JP" altLang="en-US" sz="1000" b="1">
            <a:latin typeface="ＭＳ Ｐゴシック"/>
          </a:endParaRPr>
        </a:p>
      </xdr:txBody>
    </xdr:sp>
    <xdr:clientData/>
  </xdr:oneCellAnchor>
  <xdr:twoCellAnchor>
    <xdr:from>
      <xdr:col>15</xdr:col>
      <xdr:colOff>92075</xdr:colOff>
      <xdr:row>56</xdr:row>
      <xdr:rowOff>80010</xdr:rowOff>
    </xdr:from>
    <xdr:to>
      <xdr:col>15</xdr:col>
      <xdr:colOff>269875</xdr:colOff>
      <xdr:row>56</xdr:row>
      <xdr:rowOff>80010</xdr:rowOff>
    </xdr:to>
    <xdr:cxnSp macro="">
      <xdr:nvCxnSpPr>
        <xdr:cNvPr id="180" name="直線コネクタ 179"/>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95267</xdr:rowOff>
    </xdr:from>
    <xdr:ext cx="469744" cy="259045"/>
    <xdr:sp macro="" textlink="">
      <xdr:nvSpPr>
        <xdr:cNvPr id="181" name="【体育館・プール】&#10;一人当たり面積平均値テキスト"/>
        <xdr:cNvSpPr txBox="1"/>
      </xdr:nvSpPr>
      <xdr:spPr>
        <a:xfrm>
          <a:off x="10566400" y="1038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116840</xdr:rowOff>
    </xdr:from>
    <xdr:to>
      <xdr:col>15</xdr:col>
      <xdr:colOff>231775</xdr:colOff>
      <xdr:row>61</xdr:row>
      <xdr:rowOff>46990</xdr:rowOff>
    </xdr:to>
    <xdr:sp macro="" textlink="">
      <xdr:nvSpPr>
        <xdr:cNvPr id="182" name="フローチャート : 判断 181"/>
        <xdr:cNvSpPr/>
      </xdr:nvSpPr>
      <xdr:spPr>
        <a:xfrm>
          <a:off x="10426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36830</xdr:rowOff>
    </xdr:from>
    <xdr:to>
      <xdr:col>14</xdr:col>
      <xdr:colOff>79375</xdr:colOff>
      <xdr:row>61</xdr:row>
      <xdr:rowOff>138430</xdr:rowOff>
    </xdr:to>
    <xdr:sp macro="" textlink="">
      <xdr:nvSpPr>
        <xdr:cNvPr id="183" name="フローチャート : 判断 182"/>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129557</xdr:rowOff>
    </xdr:from>
    <xdr:ext cx="469744" cy="259045"/>
    <xdr:sp macro="" textlink="">
      <xdr:nvSpPr>
        <xdr:cNvPr id="184" name="n_1aveValue【体育館・プール】&#10;一人当たり面積"/>
        <xdr:cNvSpPr txBox="1"/>
      </xdr:nvSpPr>
      <xdr:spPr>
        <a:xfrm>
          <a:off x="9391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25400</xdr:rowOff>
    </xdr:from>
    <xdr:to>
      <xdr:col>14</xdr:col>
      <xdr:colOff>79375</xdr:colOff>
      <xdr:row>61</xdr:row>
      <xdr:rowOff>127000</xdr:rowOff>
    </xdr:to>
    <xdr:sp macro="" textlink="">
      <xdr:nvSpPr>
        <xdr:cNvPr id="190" name="円/楕円 189"/>
        <xdr:cNvSpPr/>
      </xdr:nvSpPr>
      <xdr:spPr>
        <a:xfrm>
          <a:off x="9588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143527</xdr:rowOff>
    </xdr:from>
    <xdr:ext cx="469744" cy="259045"/>
    <xdr:sp macro="" textlink="">
      <xdr:nvSpPr>
        <xdr:cNvPr id="191" name="n_1mainValue【体育館・プール】&#10;一人当たり面積"/>
        <xdr:cNvSpPr txBox="1"/>
      </xdr:nvSpPr>
      <xdr:spPr>
        <a:xfrm>
          <a:off x="9391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2" name="テキスト ボックス 21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4" name="テキスト ボックス 2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86</xdr:row>
      <xdr:rowOff>160020</xdr:rowOff>
    </xdr:to>
    <xdr:cxnSp macro="">
      <xdr:nvCxnSpPr>
        <xdr:cNvPr id="216" name="直線コネクタ 215"/>
        <xdr:cNvCxnSpPr/>
      </xdr:nvCxnSpPr>
      <xdr:spPr>
        <a:xfrm flipV="1">
          <a:off x="4634865" y="1328547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163847</xdr:rowOff>
    </xdr:from>
    <xdr:ext cx="405111" cy="259045"/>
    <xdr:sp macro="" textlink="">
      <xdr:nvSpPr>
        <xdr:cNvPr id="217" name="【福祉施設】&#10;有形固定資産減価償却率最小値テキスト"/>
        <xdr:cNvSpPr txBox="1"/>
      </xdr:nvSpPr>
      <xdr:spPr>
        <a:xfrm>
          <a:off x="4724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160020</xdr:rowOff>
    </xdr:from>
    <xdr:to>
      <xdr:col>6</xdr:col>
      <xdr:colOff>600075</xdr:colOff>
      <xdr:row>86</xdr:row>
      <xdr:rowOff>160020</xdr:rowOff>
    </xdr:to>
    <xdr:cxnSp macro="">
      <xdr:nvCxnSpPr>
        <xdr:cNvPr id="218" name="直線コネクタ 217"/>
        <xdr:cNvCxnSpPr/>
      </xdr:nvCxnSpPr>
      <xdr:spPr>
        <a:xfrm>
          <a:off x="4546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19"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20" name="直線コネクタ 219"/>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95266</xdr:rowOff>
    </xdr:from>
    <xdr:ext cx="405111" cy="259045"/>
    <xdr:sp macro="" textlink="">
      <xdr:nvSpPr>
        <xdr:cNvPr id="221" name="【福祉施設】&#10;有形固定資産減価償却率平均値テキスト"/>
        <xdr:cNvSpPr txBox="1"/>
      </xdr:nvSpPr>
      <xdr:spPr>
        <a:xfrm>
          <a:off x="4724400" y="14325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116839</xdr:rowOff>
    </xdr:from>
    <xdr:to>
      <xdr:col>6</xdr:col>
      <xdr:colOff>561975</xdr:colOff>
      <xdr:row>84</xdr:row>
      <xdr:rowOff>46989</xdr:rowOff>
    </xdr:to>
    <xdr:sp macro="" textlink="">
      <xdr:nvSpPr>
        <xdr:cNvPr id="222" name="フローチャート : 判断 221"/>
        <xdr:cNvSpPr/>
      </xdr:nvSpPr>
      <xdr:spPr>
        <a:xfrm>
          <a:off x="4584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135889</xdr:rowOff>
    </xdr:from>
    <xdr:to>
      <xdr:col>5</xdr:col>
      <xdr:colOff>409575</xdr:colOff>
      <xdr:row>84</xdr:row>
      <xdr:rowOff>66039</xdr:rowOff>
    </xdr:to>
    <xdr:sp macro="" textlink="">
      <xdr:nvSpPr>
        <xdr:cNvPr id="223" name="フローチャート : 判断 222"/>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57166</xdr:rowOff>
    </xdr:from>
    <xdr:ext cx="405111" cy="259045"/>
    <xdr:sp macro="" textlink="">
      <xdr:nvSpPr>
        <xdr:cNvPr id="224" name="n_1aveValue【福祉施設】&#10;有形固定資産減価償却率"/>
        <xdr:cNvSpPr txBox="1"/>
      </xdr:nvSpPr>
      <xdr:spPr>
        <a:xfrm>
          <a:off x="3582043"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13970</xdr:rowOff>
    </xdr:from>
    <xdr:to>
      <xdr:col>5</xdr:col>
      <xdr:colOff>409575</xdr:colOff>
      <xdr:row>82</xdr:row>
      <xdr:rowOff>115570</xdr:rowOff>
    </xdr:to>
    <xdr:sp macro="" textlink="">
      <xdr:nvSpPr>
        <xdr:cNvPr id="230" name="円/楕円 229"/>
        <xdr:cNvSpPr/>
      </xdr:nvSpPr>
      <xdr:spPr>
        <a:xfrm>
          <a:off x="3746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132097</xdr:rowOff>
    </xdr:from>
    <xdr:ext cx="405111" cy="259045"/>
    <xdr:sp macro="" textlink="">
      <xdr:nvSpPr>
        <xdr:cNvPr id="231" name="n_1mainValue【福祉施設】&#10;有形固定資産減価償却率"/>
        <xdr:cNvSpPr txBox="1"/>
      </xdr:nvSpPr>
      <xdr:spPr>
        <a:xfrm>
          <a:off x="3582043"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2" name="直線コネクタ 24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3" name="テキスト ボックス 24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4" name="直線コネクタ 24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5" name="テキスト ボックス 24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8" name="直線コネクタ 24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9" name="テキスト ボックス 24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0" name="直線コネクタ 24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1" name="テキスト ボックス 25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49530</xdr:rowOff>
    </xdr:from>
    <xdr:to>
      <xdr:col>15</xdr:col>
      <xdr:colOff>180340</xdr:colOff>
      <xdr:row>86</xdr:row>
      <xdr:rowOff>60961</xdr:rowOff>
    </xdr:to>
    <xdr:cxnSp macro="">
      <xdr:nvCxnSpPr>
        <xdr:cNvPr id="255" name="直線コネクタ 254"/>
        <xdr:cNvCxnSpPr/>
      </xdr:nvCxnSpPr>
      <xdr:spPr>
        <a:xfrm flipV="1">
          <a:off x="10476865" y="1359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64788</xdr:rowOff>
    </xdr:from>
    <xdr:ext cx="469744" cy="259045"/>
    <xdr:sp macro="" textlink="">
      <xdr:nvSpPr>
        <xdr:cNvPr id="256" name="【福祉施設】&#10;一人当たり面積最小値テキスト"/>
        <xdr:cNvSpPr txBox="1"/>
      </xdr:nvSpPr>
      <xdr:spPr>
        <a:xfrm>
          <a:off x="105664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60961</xdr:rowOff>
    </xdr:from>
    <xdr:to>
      <xdr:col>15</xdr:col>
      <xdr:colOff>269875</xdr:colOff>
      <xdr:row>86</xdr:row>
      <xdr:rowOff>60961</xdr:rowOff>
    </xdr:to>
    <xdr:cxnSp macro="">
      <xdr:nvCxnSpPr>
        <xdr:cNvPr id="257" name="直線コネクタ 256"/>
        <xdr:cNvCxnSpPr/>
      </xdr:nvCxnSpPr>
      <xdr:spPr>
        <a:xfrm>
          <a:off x="10388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167657</xdr:rowOff>
    </xdr:from>
    <xdr:ext cx="469744" cy="259045"/>
    <xdr:sp macro="" textlink="">
      <xdr:nvSpPr>
        <xdr:cNvPr id="258" name="【福祉施設】&#10;一人当たり面積最大値テキスト"/>
        <xdr:cNvSpPr txBox="1"/>
      </xdr:nvSpPr>
      <xdr:spPr>
        <a:xfrm>
          <a:off x="105664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79</xdr:row>
      <xdr:rowOff>49530</xdr:rowOff>
    </xdr:from>
    <xdr:to>
      <xdr:col>15</xdr:col>
      <xdr:colOff>269875</xdr:colOff>
      <xdr:row>79</xdr:row>
      <xdr:rowOff>49530</xdr:rowOff>
    </xdr:to>
    <xdr:cxnSp macro="">
      <xdr:nvCxnSpPr>
        <xdr:cNvPr id="259" name="直線コネクタ 258"/>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57166</xdr:rowOff>
    </xdr:from>
    <xdr:ext cx="469744" cy="259045"/>
    <xdr:sp macro="" textlink="">
      <xdr:nvSpPr>
        <xdr:cNvPr id="260" name="【福祉施設】&#10;一人当たり面積平均値テキスト"/>
        <xdr:cNvSpPr txBox="1"/>
      </xdr:nvSpPr>
      <xdr:spPr>
        <a:xfrm>
          <a:off x="10566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78739</xdr:rowOff>
    </xdr:from>
    <xdr:to>
      <xdr:col>15</xdr:col>
      <xdr:colOff>231775</xdr:colOff>
      <xdr:row>83</xdr:row>
      <xdr:rowOff>8889</xdr:rowOff>
    </xdr:to>
    <xdr:sp macro="" textlink="">
      <xdr:nvSpPr>
        <xdr:cNvPr id="261" name="フローチャート : 判断 260"/>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10161</xdr:rowOff>
    </xdr:from>
    <xdr:to>
      <xdr:col>14</xdr:col>
      <xdr:colOff>79375</xdr:colOff>
      <xdr:row>82</xdr:row>
      <xdr:rowOff>111761</xdr:rowOff>
    </xdr:to>
    <xdr:sp macro="" textlink="">
      <xdr:nvSpPr>
        <xdr:cNvPr id="262" name="フローチャート : 判断 261"/>
        <xdr:cNvSpPr/>
      </xdr:nvSpPr>
      <xdr:spPr>
        <a:xfrm>
          <a:off x="958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102888</xdr:rowOff>
    </xdr:from>
    <xdr:ext cx="469744" cy="259045"/>
    <xdr:sp macro="" textlink="">
      <xdr:nvSpPr>
        <xdr:cNvPr id="263" name="n_1aveValue【福祉施設】&#10;一人当たり面積"/>
        <xdr:cNvSpPr txBox="1"/>
      </xdr:nvSpPr>
      <xdr:spPr>
        <a:xfrm>
          <a:off x="93917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116839</xdr:rowOff>
    </xdr:from>
    <xdr:to>
      <xdr:col>14</xdr:col>
      <xdr:colOff>79375</xdr:colOff>
      <xdr:row>81</xdr:row>
      <xdr:rowOff>46989</xdr:rowOff>
    </xdr:to>
    <xdr:sp macro="" textlink="">
      <xdr:nvSpPr>
        <xdr:cNvPr id="269" name="円/楕円 268"/>
        <xdr:cNvSpPr/>
      </xdr:nvSpPr>
      <xdr:spPr>
        <a:xfrm>
          <a:off x="9588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63516</xdr:rowOff>
    </xdr:from>
    <xdr:ext cx="469744" cy="259045"/>
    <xdr:sp macro="" textlink="">
      <xdr:nvSpPr>
        <xdr:cNvPr id="270" name="n_1mainValue【福祉施設】&#10;一人当たり面積"/>
        <xdr:cNvSpPr txBox="1"/>
      </xdr:nvSpPr>
      <xdr:spPr>
        <a:xfrm>
          <a:off x="9391727" y="1360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2" name="直線コネクタ 28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3" name="テキスト ボックス 28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4" name="直線コネクタ 28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5" name="テキスト ボックス 28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6" name="直線コネクタ 28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7" name="テキスト ボックス 28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8" name="直線コネクタ 28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9" name="テキスト ボックス 28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1" name="テキスト ボックス 29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167639</xdr:rowOff>
    </xdr:from>
    <xdr:to>
      <xdr:col>6</xdr:col>
      <xdr:colOff>510540</xdr:colOff>
      <xdr:row>107</xdr:row>
      <xdr:rowOff>137922</xdr:rowOff>
    </xdr:to>
    <xdr:cxnSp macro="">
      <xdr:nvCxnSpPr>
        <xdr:cNvPr id="293" name="直線コネクタ 292"/>
        <xdr:cNvCxnSpPr/>
      </xdr:nvCxnSpPr>
      <xdr:spPr>
        <a:xfrm flipV="1">
          <a:off x="4634865" y="17312639"/>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141749</xdr:rowOff>
    </xdr:from>
    <xdr:ext cx="405111" cy="259045"/>
    <xdr:sp macro="" textlink="">
      <xdr:nvSpPr>
        <xdr:cNvPr id="294" name="【市民会館】&#10;有形固定資産減価償却率最小値テキスト"/>
        <xdr:cNvSpPr txBox="1"/>
      </xdr:nvSpPr>
      <xdr:spPr>
        <a:xfrm>
          <a:off x="4724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6</xdr:col>
      <xdr:colOff>422275</xdr:colOff>
      <xdr:row>107</xdr:row>
      <xdr:rowOff>137922</xdr:rowOff>
    </xdr:from>
    <xdr:to>
      <xdr:col>6</xdr:col>
      <xdr:colOff>600075</xdr:colOff>
      <xdr:row>107</xdr:row>
      <xdr:rowOff>137922</xdr:rowOff>
    </xdr:to>
    <xdr:cxnSp macro="">
      <xdr:nvCxnSpPr>
        <xdr:cNvPr id="295" name="直線コネクタ 294"/>
        <xdr:cNvCxnSpPr/>
      </xdr:nvCxnSpPr>
      <xdr:spPr>
        <a:xfrm>
          <a:off x="4546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114316</xdr:rowOff>
    </xdr:from>
    <xdr:ext cx="405111" cy="259045"/>
    <xdr:sp macro="" textlink="">
      <xdr:nvSpPr>
        <xdr:cNvPr id="296" name="【市民会館】&#10;有形固定資産減価償却率最大値テキスト"/>
        <xdr:cNvSpPr txBox="1"/>
      </xdr:nvSpPr>
      <xdr:spPr>
        <a:xfrm>
          <a:off x="4724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100</xdr:row>
      <xdr:rowOff>167639</xdr:rowOff>
    </xdr:from>
    <xdr:to>
      <xdr:col>6</xdr:col>
      <xdr:colOff>600075</xdr:colOff>
      <xdr:row>100</xdr:row>
      <xdr:rowOff>167639</xdr:rowOff>
    </xdr:to>
    <xdr:cxnSp macro="">
      <xdr:nvCxnSpPr>
        <xdr:cNvPr id="297" name="直線コネクタ 296"/>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26688</xdr:rowOff>
    </xdr:from>
    <xdr:ext cx="405111" cy="259045"/>
    <xdr:sp macro="" textlink="">
      <xdr:nvSpPr>
        <xdr:cNvPr id="298" name="【市民会館】&#10;有形固定資産減価償却率平均値テキスト"/>
        <xdr:cNvSpPr txBox="1"/>
      </xdr:nvSpPr>
      <xdr:spPr>
        <a:xfrm>
          <a:off x="47244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299" name="フローチャート : 判断 298"/>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105411</xdr:rowOff>
    </xdr:from>
    <xdr:to>
      <xdr:col>5</xdr:col>
      <xdr:colOff>409575</xdr:colOff>
      <xdr:row>106</xdr:row>
      <xdr:rowOff>35561</xdr:rowOff>
    </xdr:to>
    <xdr:sp macro="" textlink="">
      <xdr:nvSpPr>
        <xdr:cNvPr id="300" name="フローチャート : 判断 299"/>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52088</xdr:rowOff>
    </xdr:from>
    <xdr:ext cx="405111" cy="259045"/>
    <xdr:sp macro="" textlink="">
      <xdr:nvSpPr>
        <xdr:cNvPr id="301" name="n_1aveValue【市民会館】&#10;有形固定資産減価償却率"/>
        <xdr:cNvSpPr txBox="1"/>
      </xdr:nvSpPr>
      <xdr:spPr>
        <a:xfrm>
          <a:off x="3582043"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50546</xdr:rowOff>
    </xdr:from>
    <xdr:to>
      <xdr:col>5</xdr:col>
      <xdr:colOff>409575</xdr:colOff>
      <xdr:row>106</xdr:row>
      <xdr:rowOff>152146</xdr:rowOff>
    </xdr:to>
    <xdr:sp macro="" textlink="">
      <xdr:nvSpPr>
        <xdr:cNvPr id="307" name="円/楕円 306"/>
        <xdr:cNvSpPr/>
      </xdr:nvSpPr>
      <xdr:spPr>
        <a:xfrm>
          <a:off x="37465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143273</xdr:rowOff>
    </xdr:from>
    <xdr:ext cx="405111" cy="259045"/>
    <xdr:sp macro="" textlink="">
      <xdr:nvSpPr>
        <xdr:cNvPr id="308" name="n_1mainValue【市民会館】&#10;有形固定資産減価償却率"/>
        <xdr:cNvSpPr txBox="1"/>
      </xdr:nvSpPr>
      <xdr:spPr>
        <a:xfrm>
          <a:off x="3582043" y="1831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9" name="直線コネクタ 31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0" name="テキスト ボックス 31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1" name="直線コネクタ 32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2" name="テキスト ボックス 32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3" name="直線コネクタ 32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4" name="テキスト ボックス 32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5" name="直線コネクタ 32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6" name="テキスト ボックス 32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131063</xdr:rowOff>
    </xdr:from>
    <xdr:to>
      <xdr:col>15</xdr:col>
      <xdr:colOff>180340</xdr:colOff>
      <xdr:row>108</xdr:row>
      <xdr:rowOff>12192</xdr:rowOff>
    </xdr:to>
    <xdr:cxnSp macro="">
      <xdr:nvCxnSpPr>
        <xdr:cNvPr id="330" name="直線コネクタ 329"/>
        <xdr:cNvCxnSpPr/>
      </xdr:nvCxnSpPr>
      <xdr:spPr>
        <a:xfrm flipV="1">
          <a:off x="10476865" y="17276063"/>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16019</xdr:rowOff>
    </xdr:from>
    <xdr:ext cx="469744" cy="259045"/>
    <xdr:sp macro="" textlink="">
      <xdr:nvSpPr>
        <xdr:cNvPr id="331" name="【市民会館】&#10;一人当たり面積最小値テキスト"/>
        <xdr:cNvSpPr txBox="1"/>
      </xdr:nvSpPr>
      <xdr:spPr>
        <a:xfrm>
          <a:off x="10566400"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108</xdr:row>
      <xdr:rowOff>12192</xdr:rowOff>
    </xdr:from>
    <xdr:to>
      <xdr:col>15</xdr:col>
      <xdr:colOff>269875</xdr:colOff>
      <xdr:row>108</xdr:row>
      <xdr:rowOff>12192</xdr:rowOff>
    </xdr:to>
    <xdr:cxnSp macro="">
      <xdr:nvCxnSpPr>
        <xdr:cNvPr id="332" name="直線コネクタ 331"/>
        <xdr:cNvCxnSpPr/>
      </xdr:nvCxnSpPr>
      <xdr:spPr>
        <a:xfrm>
          <a:off x="10388600" y="1852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77740</xdr:rowOff>
    </xdr:from>
    <xdr:ext cx="469744" cy="259045"/>
    <xdr:sp macro="" textlink="">
      <xdr:nvSpPr>
        <xdr:cNvPr id="333" name="【市民会館】&#10;一人当たり面積最大値テキスト"/>
        <xdr:cNvSpPr txBox="1"/>
      </xdr:nvSpPr>
      <xdr:spPr>
        <a:xfrm>
          <a:off x="10566400" y="17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0.288</a:t>
          </a:r>
          <a:endParaRPr kumimoji="1" lang="ja-JP" altLang="en-US" sz="1000" b="1">
            <a:latin typeface="ＭＳ Ｐゴシック"/>
          </a:endParaRPr>
        </a:p>
      </xdr:txBody>
    </xdr:sp>
    <xdr:clientData/>
  </xdr:oneCellAnchor>
  <xdr:twoCellAnchor>
    <xdr:from>
      <xdr:col>15</xdr:col>
      <xdr:colOff>92075</xdr:colOff>
      <xdr:row>100</xdr:row>
      <xdr:rowOff>131063</xdr:rowOff>
    </xdr:from>
    <xdr:to>
      <xdr:col>15</xdr:col>
      <xdr:colOff>269875</xdr:colOff>
      <xdr:row>100</xdr:row>
      <xdr:rowOff>131063</xdr:rowOff>
    </xdr:to>
    <xdr:cxnSp macro="">
      <xdr:nvCxnSpPr>
        <xdr:cNvPr id="334" name="直線コネクタ 333"/>
        <xdr:cNvCxnSpPr/>
      </xdr:nvCxnSpPr>
      <xdr:spPr>
        <a:xfrm>
          <a:off x="10388600" y="17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26688</xdr:rowOff>
    </xdr:from>
    <xdr:ext cx="469744" cy="259045"/>
    <xdr:sp macro="" textlink="">
      <xdr:nvSpPr>
        <xdr:cNvPr id="335" name="【市民会館】&#10;一人当たり面積平均値テキスト"/>
        <xdr:cNvSpPr txBox="1"/>
      </xdr:nvSpPr>
      <xdr:spPr>
        <a:xfrm>
          <a:off x="10566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336" name="フローチャート : 判断 335"/>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121413</xdr:rowOff>
    </xdr:from>
    <xdr:to>
      <xdr:col>14</xdr:col>
      <xdr:colOff>79375</xdr:colOff>
      <xdr:row>105</xdr:row>
      <xdr:rowOff>51563</xdr:rowOff>
    </xdr:to>
    <xdr:sp macro="" textlink="">
      <xdr:nvSpPr>
        <xdr:cNvPr id="337" name="フローチャート : 判断 336"/>
        <xdr:cNvSpPr/>
      </xdr:nvSpPr>
      <xdr:spPr>
        <a:xfrm>
          <a:off x="9588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42690</xdr:rowOff>
    </xdr:from>
    <xdr:ext cx="469744" cy="259045"/>
    <xdr:sp macro="" textlink="">
      <xdr:nvSpPr>
        <xdr:cNvPr id="338" name="n_1aveValue【市民会館】&#10;一人当たり面積"/>
        <xdr:cNvSpPr txBox="1"/>
      </xdr:nvSpPr>
      <xdr:spPr>
        <a:xfrm>
          <a:off x="9391727"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128270</xdr:rowOff>
    </xdr:from>
    <xdr:to>
      <xdr:col>14</xdr:col>
      <xdr:colOff>79375</xdr:colOff>
      <xdr:row>104</xdr:row>
      <xdr:rowOff>58420</xdr:rowOff>
    </xdr:to>
    <xdr:sp macro="" textlink="">
      <xdr:nvSpPr>
        <xdr:cNvPr id="344" name="円/楕円 343"/>
        <xdr:cNvSpPr/>
      </xdr:nvSpPr>
      <xdr:spPr>
        <a:xfrm>
          <a:off x="9588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74947</xdr:rowOff>
    </xdr:from>
    <xdr:ext cx="469744" cy="259045"/>
    <xdr:sp macro="" textlink="">
      <xdr:nvSpPr>
        <xdr:cNvPr id="345" name="n_1mainValue【市民会館】&#10;一人当たり面積"/>
        <xdr:cNvSpPr txBox="1"/>
      </xdr:nvSpPr>
      <xdr:spPr>
        <a:xfrm>
          <a:off x="9391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77,239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1" name="正方形/長方形 36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2" name="テキスト ボックス 3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3" name="直線コネクタ 37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4" name="テキスト ボックス 37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5" name="直線コネクタ 37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6" name="テキスト ボックス 37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7" name="直線コネクタ 37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8" name="テキスト ボックス 37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9" name="直線コネクタ 37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0" name="テキスト ボックス 37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86868</xdr:rowOff>
    </xdr:from>
    <xdr:to>
      <xdr:col>23</xdr:col>
      <xdr:colOff>516889</xdr:colOff>
      <xdr:row>64</xdr:row>
      <xdr:rowOff>57150</xdr:rowOff>
    </xdr:to>
    <xdr:cxnSp macro="">
      <xdr:nvCxnSpPr>
        <xdr:cNvPr id="384" name="直線コネクタ 383"/>
        <xdr:cNvCxnSpPr/>
      </xdr:nvCxnSpPr>
      <xdr:spPr>
        <a:xfrm flipV="1">
          <a:off x="16318864" y="985951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405111" cy="259045"/>
    <xdr:sp macro="" textlink="">
      <xdr:nvSpPr>
        <xdr:cNvPr id="385" name="【保健センター・保健所】&#10;有形固定資産減価償却率最小値テキスト"/>
        <xdr:cNvSpPr txBox="1"/>
      </xdr:nvSpPr>
      <xdr:spPr>
        <a:xfrm>
          <a:off x="16408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6" name="直線コネクタ 385"/>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33545</xdr:rowOff>
    </xdr:from>
    <xdr:ext cx="405111" cy="259045"/>
    <xdr:sp macro="" textlink="">
      <xdr:nvSpPr>
        <xdr:cNvPr id="387" name="【保健センター・保健所】&#10;有形固定資産減価償却率最大値テキスト"/>
        <xdr:cNvSpPr txBox="1"/>
      </xdr:nvSpPr>
      <xdr:spPr>
        <a:xfrm>
          <a:off x="164084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23</xdr:col>
      <xdr:colOff>428625</xdr:colOff>
      <xdr:row>57</xdr:row>
      <xdr:rowOff>86868</xdr:rowOff>
    </xdr:from>
    <xdr:to>
      <xdr:col>23</xdr:col>
      <xdr:colOff>606425</xdr:colOff>
      <xdr:row>57</xdr:row>
      <xdr:rowOff>86868</xdr:rowOff>
    </xdr:to>
    <xdr:cxnSp macro="">
      <xdr:nvCxnSpPr>
        <xdr:cNvPr id="388" name="直線コネクタ 387"/>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105935</xdr:rowOff>
    </xdr:from>
    <xdr:ext cx="405111" cy="259045"/>
    <xdr:sp macro="" textlink="">
      <xdr:nvSpPr>
        <xdr:cNvPr id="389" name="【保健センター・保健所】&#10;有形固定資産減価償却率平均値テキスト"/>
        <xdr:cNvSpPr txBox="1"/>
      </xdr:nvSpPr>
      <xdr:spPr>
        <a:xfrm>
          <a:off x="16408400" y="10392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127508</xdr:rowOff>
    </xdr:from>
    <xdr:to>
      <xdr:col>23</xdr:col>
      <xdr:colOff>568325</xdr:colOff>
      <xdr:row>61</xdr:row>
      <xdr:rowOff>57658</xdr:rowOff>
    </xdr:to>
    <xdr:sp macro="" textlink="">
      <xdr:nvSpPr>
        <xdr:cNvPr id="390" name="フローチャート : 判断 389"/>
        <xdr:cNvSpPr/>
      </xdr:nvSpPr>
      <xdr:spPr>
        <a:xfrm>
          <a:off x="162687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77216</xdr:rowOff>
    </xdr:from>
    <xdr:to>
      <xdr:col>22</xdr:col>
      <xdr:colOff>415925</xdr:colOff>
      <xdr:row>61</xdr:row>
      <xdr:rowOff>7366</xdr:rowOff>
    </xdr:to>
    <xdr:sp macro="" textlink="">
      <xdr:nvSpPr>
        <xdr:cNvPr id="391" name="フローチャート : 判断 390"/>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169943</xdr:rowOff>
    </xdr:from>
    <xdr:ext cx="405111" cy="259045"/>
    <xdr:sp macro="" textlink="">
      <xdr:nvSpPr>
        <xdr:cNvPr id="392" name="n_1aveValue【保健センター・保健所】&#10;有形固定資産減価償却率"/>
        <xdr:cNvSpPr txBox="1"/>
      </xdr:nvSpPr>
      <xdr:spPr>
        <a:xfrm>
          <a:off x="15266043"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22352</xdr:rowOff>
    </xdr:from>
    <xdr:to>
      <xdr:col>22</xdr:col>
      <xdr:colOff>415925</xdr:colOff>
      <xdr:row>60</xdr:row>
      <xdr:rowOff>123952</xdr:rowOff>
    </xdr:to>
    <xdr:sp macro="" textlink="">
      <xdr:nvSpPr>
        <xdr:cNvPr id="398" name="円/楕円 397"/>
        <xdr:cNvSpPr/>
      </xdr:nvSpPr>
      <xdr:spPr>
        <a:xfrm>
          <a:off x="15430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140479</xdr:rowOff>
    </xdr:from>
    <xdr:ext cx="405111" cy="259045"/>
    <xdr:sp macro="" textlink="">
      <xdr:nvSpPr>
        <xdr:cNvPr id="399" name="n_1mainValue【保健センター・保健所】&#10;有形固定資産減価償却率"/>
        <xdr:cNvSpPr txBox="1"/>
      </xdr:nvSpPr>
      <xdr:spPr>
        <a:xfrm>
          <a:off x="15266043"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34290</xdr:rowOff>
    </xdr:from>
    <xdr:to>
      <xdr:col>32</xdr:col>
      <xdr:colOff>186689</xdr:colOff>
      <xdr:row>63</xdr:row>
      <xdr:rowOff>57150</xdr:rowOff>
    </xdr:to>
    <xdr:cxnSp macro="">
      <xdr:nvCxnSpPr>
        <xdr:cNvPr id="421" name="直線コネクタ 420"/>
        <xdr:cNvCxnSpPr/>
      </xdr:nvCxnSpPr>
      <xdr:spPr>
        <a:xfrm flipV="1">
          <a:off x="22160864" y="94640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422"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423" name="直線コネクタ 422"/>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152417</xdr:rowOff>
    </xdr:from>
    <xdr:ext cx="469744" cy="259045"/>
    <xdr:sp macro="" textlink="">
      <xdr:nvSpPr>
        <xdr:cNvPr id="424" name="【保健センター・保健所】&#10;一人当たり面積最大値テキスト"/>
        <xdr:cNvSpPr txBox="1"/>
      </xdr:nvSpPr>
      <xdr:spPr>
        <a:xfrm>
          <a:off x="22250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425" name="直線コネクタ 42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167657</xdr:rowOff>
    </xdr:from>
    <xdr:ext cx="469744" cy="259045"/>
    <xdr:sp macro="" textlink="">
      <xdr:nvSpPr>
        <xdr:cNvPr id="426" name="【保健センター・保健所】&#10;一人当たり面積平均値テキスト"/>
        <xdr:cNvSpPr txBox="1"/>
      </xdr:nvSpPr>
      <xdr:spPr>
        <a:xfrm>
          <a:off x="22250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17780</xdr:rowOff>
    </xdr:from>
    <xdr:to>
      <xdr:col>32</xdr:col>
      <xdr:colOff>238125</xdr:colOff>
      <xdr:row>60</xdr:row>
      <xdr:rowOff>119380</xdr:rowOff>
    </xdr:to>
    <xdr:sp macro="" textlink="">
      <xdr:nvSpPr>
        <xdr:cNvPr id="427" name="フローチャート : 判断 426"/>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63500</xdr:rowOff>
    </xdr:from>
    <xdr:to>
      <xdr:col>31</xdr:col>
      <xdr:colOff>85725</xdr:colOff>
      <xdr:row>60</xdr:row>
      <xdr:rowOff>165100</xdr:rowOff>
    </xdr:to>
    <xdr:sp macro="" textlink="">
      <xdr:nvSpPr>
        <xdr:cNvPr id="428" name="フローチャート : 判断 427"/>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10177</xdr:rowOff>
    </xdr:from>
    <xdr:ext cx="469744" cy="259045"/>
    <xdr:sp macro="" textlink="">
      <xdr:nvSpPr>
        <xdr:cNvPr id="429"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17780</xdr:rowOff>
    </xdr:from>
    <xdr:to>
      <xdr:col>31</xdr:col>
      <xdr:colOff>85725</xdr:colOff>
      <xdr:row>62</xdr:row>
      <xdr:rowOff>119380</xdr:rowOff>
    </xdr:to>
    <xdr:sp macro="" textlink="">
      <xdr:nvSpPr>
        <xdr:cNvPr id="435" name="円/楕円 434"/>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110507</xdr:rowOff>
    </xdr:from>
    <xdr:ext cx="469744" cy="259045"/>
    <xdr:sp macro="" textlink="">
      <xdr:nvSpPr>
        <xdr:cNvPr id="436" name="n_1mainValue【保健センター・保健所】&#10;一人当たり面積"/>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7" name="テキスト ボックス 4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8" name="直線コネクタ 4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9" name="テキスト ボックス 4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0" name="直線コネクタ 4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1" name="テキスト ボックス 4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2" name="直線コネクタ 4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3" name="テキスト ボックス 4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4" name="直線コネクタ 4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5" name="テキスト ボックス 4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6" name="直線コネクタ 4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7" name="テキスト ボックス 4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152400</xdr:rowOff>
    </xdr:from>
    <xdr:to>
      <xdr:col>23</xdr:col>
      <xdr:colOff>516889</xdr:colOff>
      <xdr:row>85</xdr:row>
      <xdr:rowOff>32386</xdr:rowOff>
    </xdr:to>
    <xdr:cxnSp macro="">
      <xdr:nvCxnSpPr>
        <xdr:cNvPr id="461" name="直線コネクタ 460"/>
        <xdr:cNvCxnSpPr/>
      </xdr:nvCxnSpPr>
      <xdr:spPr>
        <a:xfrm flipV="1">
          <a:off x="16318864" y="13525500"/>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36213</xdr:rowOff>
    </xdr:from>
    <xdr:ext cx="405111" cy="259045"/>
    <xdr:sp macro="" textlink="">
      <xdr:nvSpPr>
        <xdr:cNvPr id="462" name="【消防施設】&#10;有形固定資産減価償却率最小値テキスト"/>
        <xdr:cNvSpPr txBox="1"/>
      </xdr:nvSpPr>
      <xdr:spPr>
        <a:xfrm>
          <a:off x="164084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85</xdr:row>
      <xdr:rowOff>32386</xdr:rowOff>
    </xdr:from>
    <xdr:to>
      <xdr:col>23</xdr:col>
      <xdr:colOff>606425</xdr:colOff>
      <xdr:row>85</xdr:row>
      <xdr:rowOff>32386</xdr:rowOff>
    </xdr:to>
    <xdr:cxnSp macro="">
      <xdr:nvCxnSpPr>
        <xdr:cNvPr id="463" name="直線コネクタ 462"/>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99077</xdr:rowOff>
    </xdr:from>
    <xdr:ext cx="405111" cy="259045"/>
    <xdr:sp macro="" textlink="">
      <xdr:nvSpPr>
        <xdr:cNvPr id="464" name="【消防施設】&#10;有形固定資産減価償却率最大値テキスト"/>
        <xdr:cNvSpPr txBox="1"/>
      </xdr:nvSpPr>
      <xdr:spPr>
        <a:xfrm>
          <a:off x="164084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152400</xdr:rowOff>
    </xdr:from>
    <xdr:to>
      <xdr:col>23</xdr:col>
      <xdr:colOff>606425</xdr:colOff>
      <xdr:row>78</xdr:row>
      <xdr:rowOff>152400</xdr:rowOff>
    </xdr:to>
    <xdr:cxnSp macro="">
      <xdr:nvCxnSpPr>
        <xdr:cNvPr id="465" name="直線コネクタ 464"/>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51452</xdr:rowOff>
    </xdr:from>
    <xdr:ext cx="405111" cy="259045"/>
    <xdr:sp macro="" textlink="">
      <xdr:nvSpPr>
        <xdr:cNvPr id="466" name="【消防施設】&#10;有形固定資産減価償却率平均値テキスト"/>
        <xdr:cNvSpPr txBox="1"/>
      </xdr:nvSpPr>
      <xdr:spPr>
        <a:xfrm>
          <a:off x="16408400" y="1411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73025</xdr:rowOff>
    </xdr:from>
    <xdr:to>
      <xdr:col>23</xdr:col>
      <xdr:colOff>568325</xdr:colOff>
      <xdr:row>83</xdr:row>
      <xdr:rowOff>3175</xdr:rowOff>
    </xdr:to>
    <xdr:sp macro="" textlink="">
      <xdr:nvSpPr>
        <xdr:cNvPr id="467" name="フローチャート : 判断 466"/>
        <xdr:cNvSpPr/>
      </xdr:nvSpPr>
      <xdr:spPr>
        <a:xfrm>
          <a:off x="162687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147320</xdr:rowOff>
    </xdr:from>
    <xdr:to>
      <xdr:col>22</xdr:col>
      <xdr:colOff>415925</xdr:colOff>
      <xdr:row>83</xdr:row>
      <xdr:rowOff>77470</xdr:rowOff>
    </xdr:to>
    <xdr:sp macro="" textlink="">
      <xdr:nvSpPr>
        <xdr:cNvPr id="468" name="フローチャート : 判断 467"/>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68597</xdr:rowOff>
    </xdr:from>
    <xdr:ext cx="405111" cy="259045"/>
    <xdr:sp macro="" textlink="">
      <xdr:nvSpPr>
        <xdr:cNvPr id="469" name="n_1aveValue【消防施設】&#10;有形固定資産減価償却率"/>
        <xdr:cNvSpPr txBox="1"/>
      </xdr:nvSpPr>
      <xdr:spPr>
        <a:xfrm>
          <a:off x="15266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10161</xdr:rowOff>
    </xdr:from>
    <xdr:to>
      <xdr:col>22</xdr:col>
      <xdr:colOff>415925</xdr:colOff>
      <xdr:row>82</xdr:row>
      <xdr:rowOff>111761</xdr:rowOff>
    </xdr:to>
    <xdr:sp macro="" textlink="">
      <xdr:nvSpPr>
        <xdr:cNvPr id="475" name="円/楕円 474"/>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128288</xdr:rowOff>
    </xdr:from>
    <xdr:ext cx="405111" cy="259045"/>
    <xdr:sp macro="" textlink="">
      <xdr:nvSpPr>
        <xdr:cNvPr id="476" name="n_1mainValue【消防施設】&#10;有形固定資産減価償却率"/>
        <xdr:cNvSpPr txBox="1"/>
      </xdr:nvSpPr>
      <xdr:spPr>
        <a:xfrm>
          <a:off x="15266043"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7" name="直線コネクタ 4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8" name="テキスト ボックス 4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9" name="直線コネクタ 4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0" name="テキスト ボックス 4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1" name="直線コネクタ 4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2" name="テキスト ボックス 4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3" name="直線コネクタ 4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4" name="テキスト ボックス 4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5" name="直線コネクタ 4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6" name="テキスト ボックス 4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7" name="直線コネクタ 4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8" name="テキスト ボックス 4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138793</xdr:rowOff>
    </xdr:from>
    <xdr:to>
      <xdr:col>32</xdr:col>
      <xdr:colOff>186689</xdr:colOff>
      <xdr:row>86</xdr:row>
      <xdr:rowOff>27214</xdr:rowOff>
    </xdr:to>
    <xdr:cxnSp macro="">
      <xdr:nvCxnSpPr>
        <xdr:cNvPr id="502" name="直線コネクタ 501"/>
        <xdr:cNvCxnSpPr/>
      </xdr:nvCxnSpPr>
      <xdr:spPr>
        <a:xfrm flipV="1">
          <a:off x="22160864" y="13683343"/>
          <a:ext cx="0" cy="1088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31041</xdr:rowOff>
    </xdr:from>
    <xdr:ext cx="469744" cy="259045"/>
    <xdr:sp macro="" textlink="">
      <xdr:nvSpPr>
        <xdr:cNvPr id="503" name="【消防施設】&#10;一人当たり面積最小値テキスト"/>
        <xdr:cNvSpPr txBox="1"/>
      </xdr:nvSpPr>
      <xdr:spPr>
        <a:xfrm>
          <a:off x="22250400"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86</xdr:row>
      <xdr:rowOff>27214</xdr:rowOff>
    </xdr:from>
    <xdr:to>
      <xdr:col>32</xdr:col>
      <xdr:colOff>276225</xdr:colOff>
      <xdr:row>86</xdr:row>
      <xdr:rowOff>27214</xdr:rowOff>
    </xdr:to>
    <xdr:cxnSp macro="">
      <xdr:nvCxnSpPr>
        <xdr:cNvPr id="504" name="直線コネクタ 503"/>
        <xdr:cNvCxnSpPr/>
      </xdr:nvCxnSpPr>
      <xdr:spPr>
        <a:xfrm>
          <a:off x="22072600" y="1477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85470</xdr:rowOff>
    </xdr:from>
    <xdr:ext cx="469744" cy="259045"/>
    <xdr:sp macro="" textlink="">
      <xdr:nvSpPr>
        <xdr:cNvPr id="505" name="【消防施設】&#10;一人当たり面積最大値テキスト"/>
        <xdr:cNvSpPr txBox="1"/>
      </xdr:nvSpPr>
      <xdr:spPr>
        <a:xfrm>
          <a:off x="22250400" y="1345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79</xdr:row>
      <xdr:rowOff>138793</xdr:rowOff>
    </xdr:from>
    <xdr:to>
      <xdr:col>32</xdr:col>
      <xdr:colOff>276225</xdr:colOff>
      <xdr:row>79</xdr:row>
      <xdr:rowOff>138793</xdr:rowOff>
    </xdr:to>
    <xdr:cxnSp macro="">
      <xdr:nvCxnSpPr>
        <xdr:cNvPr id="506" name="直線コネクタ 505"/>
        <xdr:cNvCxnSpPr/>
      </xdr:nvCxnSpPr>
      <xdr:spPr>
        <a:xfrm>
          <a:off x="22072600" y="13683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44648</xdr:rowOff>
    </xdr:from>
    <xdr:ext cx="469744" cy="259045"/>
    <xdr:sp macro="" textlink="">
      <xdr:nvSpPr>
        <xdr:cNvPr id="507" name="【消防施設】&#10;一人当たり面積平均値テキスト"/>
        <xdr:cNvSpPr txBox="1"/>
      </xdr:nvSpPr>
      <xdr:spPr>
        <a:xfrm>
          <a:off x="222504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66221</xdr:rowOff>
    </xdr:from>
    <xdr:to>
      <xdr:col>32</xdr:col>
      <xdr:colOff>238125</xdr:colOff>
      <xdr:row>83</xdr:row>
      <xdr:rowOff>167821</xdr:rowOff>
    </xdr:to>
    <xdr:sp macro="" textlink="">
      <xdr:nvSpPr>
        <xdr:cNvPr id="508" name="フローチャート : 判断 507"/>
        <xdr:cNvSpPr/>
      </xdr:nvSpPr>
      <xdr:spPr>
        <a:xfrm>
          <a:off x="22110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74386</xdr:rowOff>
    </xdr:from>
    <xdr:to>
      <xdr:col>31</xdr:col>
      <xdr:colOff>85725</xdr:colOff>
      <xdr:row>83</xdr:row>
      <xdr:rowOff>4536</xdr:rowOff>
    </xdr:to>
    <xdr:sp macro="" textlink="">
      <xdr:nvSpPr>
        <xdr:cNvPr id="509" name="フローチャート : 判断 508"/>
        <xdr:cNvSpPr/>
      </xdr:nvSpPr>
      <xdr:spPr>
        <a:xfrm>
          <a:off x="21272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167113</xdr:rowOff>
    </xdr:from>
    <xdr:ext cx="469744" cy="259045"/>
    <xdr:sp macro="" textlink="">
      <xdr:nvSpPr>
        <xdr:cNvPr id="510" name="n_1aveValue【消防施設】&#10;一人当たり面積"/>
        <xdr:cNvSpPr txBox="1"/>
      </xdr:nvSpPr>
      <xdr:spPr>
        <a:xfrm>
          <a:off x="210757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126093</xdr:rowOff>
    </xdr:from>
    <xdr:to>
      <xdr:col>31</xdr:col>
      <xdr:colOff>85725</xdr:colOff>
      <xdr:row>78</xdr:row>
      <xdr:rowOff>56243</xdr:rowOff>
    </xdr:to>
    <xdr:sp macro="" textlink="">
      <xdr:nvSpPr>
        <xdr:cNvPr id="516" name="円/楕円 515"/>
        <xdr:cNvSpPr/>
      </xdr:nvSpPr>
      <xdr:spPr>
        <a:xfrm>
          <a:off x="21272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72770</xdr:rowOff>
    </xdr:from>
    <xdr:ext cx="469744" cy="259045"/>
    <xdr:sp macro="" textlink="">
      <xdr:nvSpPr>
        <xdr:cNvPr id="517" name="n_1mainValue【消防施設】&#10;一人当たり面積"/>
        <xdr:cNvSpPr txBox="1"/>
      </xdr:nvSpPr>
      <xdr:spPr>
        <a:xfrm>
          <a:off x="21075727" y="1310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8" name="テキスト ボックス 5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9" name="直線コネクタ 52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0" name="テキスト ボックス 52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1" name="直線コネクタ 53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2" name="テキスト ボックス 53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3" name="直線コネクタ 53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4" name="テキスト ボックス 53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5" name="直線コネクタ 53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6" name="テキスト ボックス 53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7" name="直線コネクタ 5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8" name="テキスト ボックス 5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149352</xdr:rowOff>
    </xdr:from>
    <xdr:to>
      <xdr:col>23</xdr:col>
      <xdr:colOff>516889</xdr:colOff>
      <xdr:row>108</xdr:row>
      <xdr:rowOff>62485</xdr:rowOff>
    </xdr:to>
    <xdr:cxnSp macro="">
      <xdr:nvCxnSpPr>
        <xdr:cNvPr id="540" name="直線コネクタ 539"/>
        <xdr:cNvCxnSpPr/>
      </xdr:nvCxnSpPr>
      <xdr:spPr>
        <a:xfrm flipV="1">
          <a:off x="16318864" y="17122902"/>
          <a:ext cx="0" cy="14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66312</xdr:rowOff>
    </xdr:from>
    <xdr:ext cx="405111" cy="259045"/>
    <xdr:sp macro="" textlink="">
      <xdr:nvSpPr>
        <xdr:cNvPr id="541" name="【庁舎】&#10;有形固定資産減価償却率最小値テキスト"/>
        <xdr:cNvSpPr txBox="1"/>
      </xdr:nvSpPr>
      <xdr:spPr>
        <a:xfrm>
          <a:off x="164084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108</xdr:row>
      <xdr:rowOff>62485</xdr:rowOff>
    </xdr:from>
    <xdr:to>
      <xdr:col>23</xdr:col>
      <xdr:colOff>606425</xdr:colOff>
      <xdr:row>108</xdr:row>
      <xdr:rowOff>62485</xdr:rowOff>
    </xdr:to>
    <xdr:cxnSp macro="">
      <xdr:nvCxnSpPr>
        <xdr:cNvPr id="542" name="直線コネクタ 541"/>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96029</xdr:rowOff>
    </xdr:from>
    <xdr:ext cx="405111" cy="259045"/>
    <xdr:sp macro="" textlink="">
      <xdr:nvSpPr>
        <xdr:cNvPr id="543" name="【庁舎】&#10;有形固定資産減価償却率最大値テキスト"/>
        <xdr:cNvSpPr txBox="1"/>
      </xdr:nvSpPr>
      <xdr:spPr>
        <a:xfrm>
          <a:off x="16408400" y="1689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428625</xdr:colOff>
      <xdr:row>99</xdr:row>
      <xdr:rowOff>149352</xdr:rowOff>
    </xdr:from>
    <xdr:to>
      <xdr:col>23</xdr:col>
      <xdr:colOff>606425</xdr:colOff>
      <xdr:row>99</xdr:row>
      <xdr:rowOff>149352</xdr:rowOff>
    </xdr:to>
    <xdr:cxnSp macro="">
      <xdr:nvCxnSpPr>
        <xdr:cNvPr id="544" name="直線コネクタ 543"/>
        <xdr:cNvCxnSpPr/>
      </xdr:nvCxnSpPr>
      <xdr:spPr>
        <a:xfrm>
          <a:off x="16230600" y="1712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154703</xdr:rowOff>
    </xdr:from>
    <xdr:ext cx="405111" cy="259045"/>
    <xdr:sp macro="" textlink="">
      <xdr:nvSpPr>
        <xdr:cNvPr id="545" name="【庁舎】&#10;有形固定資産減価償却率平均値テキスト"/>
        <xdr:cNvSpPr txBox="1"/>
      </xdr:nvSpPr>
      <xdr:spPr>
        <a:xfrm>
          <a:off x="16408400" y="17814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4826</xdr:rowOff>
    </xdr:from>
    <xdr:to>
      <xdr:col>23</xdr:col>
      <xdr:colOff>568325</xdr:colOff>
      <xdr:row>104</xdr:row>
      <xdr:rowOff>106426</xdr:rowOff>
    </xdr:to>
    <xdr:sp macro="" textlink="">
      <xdr:nvSpPr>
        <xdr:cNvPr id="546" name="フローチャート : 判断 545"/>
        <xdr:cNvSpPr/>
      </xdr:nvSpPr>
      <xdr:spPr>
        <a:xfrm>
          <a:off x="162687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4826</xdr:rowOff>
    </xdr:from>
    <xdr:to>
      <xdr:col>22</xdr:col>
      <xdr:colOff>415925</xdr:colOff>
      <xdr:row>104</xdr:row>
      <xdr:rowOff>106426</xdr:rowOff>
    </xdr:to>
    <xdr:sp macro="" textlink="">
      <xdr:nvSpPr>
        <xdr:cNvPr id="547" name="フローチャート : 判断 546"/>
        <xdr:cNvSpPr/>
      </xdr:nvSpPr>
      <xdr:spPr>
        <a:xfrm>
          <a:off x="154305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97553</xdr:rowOff>
    </xdr:from>
    <xdr:ext cx="405111" cy="259045"/>
    <xdr:sp macro="" textlink="">
      <xdr:nvSpPr>
        <xdr:cNvPr id="548" name="n_1aveValue【庁舎】&#10;有形固定資産減価償却率"/>
        <xdr:cNvSpPr txBox="1"/>
      </xdr:nvSpPr>
      <xdr:spPr>
        <a:xfrm>
          <a:off x="15266043" y="1792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27687</xdr:rowOff>
    </xdr:from>
    <xdr:to>
      <xdr:col>22</xdr:col>
      <xdr:colOff>415925</xdr:colOff>
      <xdr:row>102</xdr:row>
      <xdr:rowOff>129287</xdr:rowOff>
    </xdr:to>
    <xdr:sp macro="" textlink="">
      <xdr:nvSpPr>
        <xdr:cNvPr id="554" name="円/楕円 553"/>
        <xdr:cNvSpPr/>
      </xdr:nvSpPr>
      <xdr:spPr>
        <a:xfrm>
          <a:off x="15430500" y="175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145814</xdr:rowOff>
    </xdr:from>
    <xdr:ext cx="405111" cy="259045"/>
    <xdr:sp macro="" textlink="">
      <xdr:nvSpPr>
        <xdr:cNvPr id="555" name="n_1mainValue【庁舎】&#10;有形固定資産減価償却率"/>
        <xdr:cNvSpPr txBox="1"/>
      </xdr:nvSpPr>
      <xdr:spPr>
        <a:xfrm>
          <a:off x="15266043"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6" name="テキスト ボックス 56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67" name="直線コネクタ 5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8" name="テキスト ボックス 5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9" name="直線コネクタ 5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0" name="テキスト ボックス 5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1" name="直線コネクタ 5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2" name="テキスト ボックス 5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3" name="直線コネクタ 5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4" name="テキスト ボックス 5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5" name="直線コネクタ 5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6" name="テキスト ボックス 5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160020</xdr:rowOff>
    </xdr:from>
    <xdr:to>
      <xdr:col>32</xdr:col>
      <xdr:colOff>186689</xdr:colOff>
      <xdr:row>109</xdr:row>
      <xdr:rowOff>64770</xdr:rowOff>
    </xdr:to>
    <xdr:cxnSp macro="">
      <xdr:nvCxnSpPr>
        <xdr:cNvPr id="580" name="直線コネクタ 579"/>
        <xdr:cNvCxnSpPr/>
      </xdr:nvCxnSpPr>
      <xdr:spPr>
        <a:xfrm flipV="1">
          <a:off x="22160864" y="173050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68597</xdr:rowOff>
    </xdr:from>
    <xdr:ext cx="469744" cy="259045"/>
    <xdr:sp macro="" textlink="">
      <xdr:nvSpPr>
        <xdr:cNvPr id="581" name="【庁舎】&#10;一人当たり面積最小値テキスト"/>
        <xdr:cNvSpPr txBox="1"/>
      </xdr:nvSpPr>
      <xdr:spPr>
        <a:xfrm>
          <a:off x="22250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98425</xdr:colOff>
      <xdr:row>109</xdr:row>
      <xdr:rowOff>64770</xdr:rowOff>
    </xdr:from>
    <xdr:to>
      <xdr:col>32</xdr:col>
      <xdr:colOff>276225</xdr:colOff>
      <xdr:row>109</xdr:row>
      <xdr:rowOff>64770</xdr:rowOff>
    </xdr:to>
    <xdr:cxnSp macro="">
      <xdr:nvCxnSpPr>
        <xdr:cNvPr id="582" name="直線コネクタ 581"/>
        <xdr:cNvCxnSpPr/>
      </xdr:nvCxnSpPr>
      <xdr:spPr>
        <a:xfrm>
          <a:off x="22072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106697</xdr:rowOff>
    </xdr:from>
    <xdr:ext cx="469744" cy="259045"/>
    <xdr:sp macro="" textlink="">
      <xdr:nvSpPr>
        <xdr:cNvPr id="583" name="【庁舎】&#10;一人当たり面積最大値テキスト"/>
        <xdr:cNvSpPr txBox="1"/>
      </xdr:nvSpPr>
      <xdr:spPr>
        <a:xfrm>
          <a:off x="222504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0.458</a:t>
          </a:r>
          <a:endParaRPr kumimoji="1" lang="ja-JP" altLang="en-US" sz="1000" b="1">
            <a:latin typeface="ＭＳ Ｐゴシック"/>
          </a:endParaRPr>
        </a:p>
      </xdr:txBody>
    </xdr:sp>
    <xdr:clientData/>
  </xdr:oneCellAnchor>
  <xdr:twoCellAnchor>
    <xdr:from>
      <xdr:col>32</xdr:col>
      <xdr:colOff>98425</xdr:colOff>
      <xdr:row>100</xdr:row>
      <xdr:rowOff>160020</xdr:rowOff>
    </xdr:from>
    <xdr:to>
      <xdr:col>32</xdr:col>
      <xdr:colOff>276225</xdr:colOff>
      <xdr:row>100</xdr:row>
      <xdr:rowOff>160020</xdr:rowOff>
    </xdr:to>
    <xdr:cxnSp macro="">
      <xdr:nvCxnSpPr>
        <xdr:cNvPr id="584" name="直線コネクタ 583"/>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60977</xdr:rowOff>
    </xdr:from>
    <xdr:ext cx="469744" cy="259045"/>
    <xdr:sp macro="" textlink="">
      <xdr:nvSpPr>
        <xdr:cNvPr id="585" name="【庁舎】&#10;一人当たり面積平均値テキスト"/>
        <xdr:cNvSpPr txBox="1"/>
      </xdr:nvSpPr>
      <xdr:spPr>
        <a:xfrm>
          <a:off x="22250400" y="1823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82550</xdr:rowOff>
    </xdr:from>
    <xdr:to>
      <xdr:col>32</xdr:col>
      <xdr:colOff>238125</xdr:colOff>
      <xdr:row>107</xdr:row>
      <xdr:rowOff>12700</xdr:rowOff>
    </xdr:to>
    <xdr:sp macro="" textlink="">
      <xdr:nvSpPr>
        <xdr:cNvPr id="586" name="フローチャート : 判断 585"/>
        <xdr:cNvSpPr/>
      </xdr:nvSpPr>
      <xdr:spPr>
        <a:xfrm>
          <a:off x="22110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128270</xdr:rowOff>
    </xdr:from>
    <xdr:to>
      <xdr:col>31</xdr:col>
      <xdr:colOff>85725</xdr:colOff>
      <xdr:row>107</xdr:row>
      <xdr:rowOff>58420</xdr:rowOff>
    </xdr:to>
    <xdr:sp macro="" textlink="">
      <xdr:nvSpPr>
        <xdr:cNvPr id="587" name="フローチャート : 判断 586"/>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49547</xdr:rowOff>
    </xdr:from>
    <xdr:ext cx="469744" cy="259045"/>
    <xdr:sp macro="" textlink="">
      <xdr:nvSpPr>
        <xdr:cNvPr id="588" name="n_1aveValue【庁舎】&#10;一人当たり面積"/>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78739</xdr:rowOff>
    </xdr:from>
    <xdr:to>
      <xdr:col>31</xdr:col>
      <xdr:colOff>85725</xdr:colOff>
      <xdr:row>104</xdr:row>
      <xdr:rowOff>8889</xdr:rowOff>
    </xdr:to>
    <xdr:sp macro="" textlink="">
      <xdr:nvSpPr>
        <xdr:cNvPr id="594" name="円/楕円 593"/>
        <xdr:cNvSpPr/>
      </xdr:nvSpPr>
      <xdr:spPr>
        <a:xfrm>
          <a:off x="21272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25416</xdr:rowOff>
    </xdr:from>
    <xdr:ext cx="469744" cy="259045"/>
    <xdr:sp macro="" textlink="">
      <xdr:nvSpPr>
        <xdr:cNvPr id="595" name="n_1mainValue【庁舎】&#10;一人当たり面積"/>
        <xdr:cNvSpPr txBox="1"/>
      </xdr:nvSpPr>
      <xdr:spPr>
        <a:xfrm>
          <a:off x="21075727" y="175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有形固定資産減価償却率は、類似団体と比較して高い水準にある。なかでも</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の有形固定資産減価償却率が高い。資産の老朽化が進むと、潜在化している更新費用などの将来負担が増加していく事から、社会情勢等に合わせて公共施設を適正に管理していく必要がある。</a:t>
          </a:r>
          <a:endParaRPr lang="ja-JP" altLang="ja-JP" sz="1400">
            <a:effectLst/>
          </a:endParaRPr>
        </a:p>
        <a:p>
          <a:r>
            <a:rPr kumimoji="1" lang="ja-JP" altLang="ja-JP" sz="1100">
              <a:solidFill>
                <a:schemeClr val="dk1"/>
              </a:solidFill>
              <a:effectLst/>
              <a:latin typeface="+mn-lt"/>
              <a:ea typeface="+mn-ea"/>
              <a:cs typeface="+mn-cs"/>
            </a:rPr>
            <a:t>また、類似団体と比較して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一人当たり有形固定資産（償却資産）額が低いが、一部事務組合・広域連合が所有する資産が含まれていないことが要因であると考えられる。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143,080
139,698
136.68
55,750,343
53,920,838
1,717,277
30,258,838
58,095,273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mn-ea"/>
              <a:ea typeface="+mn-ea"/>
              <a:cs typeface="+mn-cs"/>
            </a:rPr>
            <a:t>  </a:t>
          </a:r>
          <a:r>
            <a:rPr kumimoji="1" lang="ja-JP" altLang="ja-JP" sz="1300">
              <a:solidFill>
                <a:schemeClr val="dk1"/>
              </a:solidFill>
              <a:effectLst/>
              <a:latin typeface="+mn-ea"/>
              <a:ea typeface="+mn-ea"/>
              <a:cs typeface="+mn-cs"/>
            </a:rPr>
            <a:t>法人より個人市民税の割合が大きいため、景気の大幅な影響を受け難く安定的な税収が見込めることから、財政力指数は一定的な数値で推移している。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しか</a:t>
          </a:r>
          <a:r>
            <a:rPr kumimoji="1" lang="ja-JP" altLang="ja-JP" sz="1300">
              <a:solidFill>
                <a:schemeClr val="dk1"/>
              </a:solidFill>
              <a:effectLst/>
              <a:latin typeface="+mn-lt"/>
              <a:ea typeface="+mn-ea"/>
              <a:cs typeface="+mn-cs"/>
            </a:rPr>
            <a:t>しながら、普通交付税合併算定替の特例措置の縮減に伴い、歳入は減少が見込まれること、また、合併特例事業債等の償還により、歳出は増加が見込まれる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ea"/>
              <a:ea typeface="+mn-ea"/>
              <a:cs typeface="+mn-cs"/>
            </a:rPr>
            <a:t>継続した財政健全化の取組みを進めていく。</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24493</xdr:rowOff>
    </xdr:to>
    <xdr:cxnSp macro="">
      <xdr:nvCxnSpPr>
        <xdr:cNvPr id="70" name="直線コネクタ 69"/>
        <xdr:cNvCxnSpPr/>
      </xdr:nvCxnSpPr>
      <xdr:spPr>
        <a:xfrm>
          <a:off x="4114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24493</xdr:rowOff>
    </xdr:to>
    <xdr:cxnSp macro="">
      <xdr:nvCxnSpPr>
        <xdr:cNvPr id="73" name="直線コネクタ 72"/>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24493</xdr:rowOff>
    </xdr:from>
    <xdr:to>
      <xdr:col>4</xdr:col>
      <xdr:colOff>482600</xdr:colOff>
      <xdr:row>41</xdr:row>
      <xdr:rowOff>24493</xdr:rowOff>
    </xdr:to>
    <xdr:cxnSp macro="">
      <xdr:nvCxnSpPr>
        <xdr:cNvPr id="76" name="直線コネクタ 75"/>
        <xdr:cNvCxnSpPr/>
      </xdr:nvCxnSpPr>
      <xdr:spPr>
        <a:xfrm>
          <a:off x="2336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24493</xdr:rowOff>
    </xdr:from>
    <xdr:to>
      <xdr:col>3</xdr:col>
      <xdr:colOff>279400</xdr:colOff>
      <xdr:row>41</xdr:row>
      <xdr:rowOff>24493</xdr:rowOff>
    </xdr:to>
    <xdr:cxnSp macro="">
      <xdr:nvCxnSpPr>
        <xdr:cNvPr id="79" name="直線コネクタ 78"/>
        <xdr:cNvCxnSpPr/>
      </xdr:nvCxnSpPr>
      <xdr:spPr>
        <a:xfrm>
          <a:off x="1447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9" name="円/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1" name="円/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145143</xdr:rowOff>
    </xdr:from>
    <xdr:to>
      <xdr:col>4</xdr:col>
      <xdr:colOff>533400</xdr:colOff>
      <xdr:row>41</xdr:row>
      <xdr:rowOff>75293</xdr:rowOff>
    </xdr:to>
    <xdr:sp macro="" textlink="">
      <xdr:nvSpPr>
        <xdr:cNvPr id="93" name="円/楕円 92"/>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85470</xdr:rowOff>
    </xdr:from>
    <xdr:ext cx="762000" cy="259045"/>
    <xdr:sp macro="" textlink="">
      <xdr:nvSpPr>
        <xdr:cNvPr id="94" name="テキスト ボックス 93"/>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145143</xdr:rowOff>
    </xdr:from>
    <xdr:to>
      <xdr:col>3</xdr:col>
      <xdr:colOff>330200</xdr:colOff>
      <xdr:row>41</xdr:row>
      <xdr:rowOff>75293</xdr:rowOff>
    </xdr:to>
    <xdr:sp macro="" textlink="">
      <xdr:nvSpPr>
        <xdr:cNvPr id="95" name="円/楕円 94"/>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85470</xdr:rowOff>
    </xdr:from>
    <xdr:ext cx="762000" cy="259045"/>
    <xdr:sp macro="" textlink="">
      <xdr:nvSpPr>
        <xdr:cNvPr id="96" name="テキスト ボックス 95"/>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97" name="円/楕円 96"/>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85470</xdr:rowOff>
    </xdr:from>
    <xdr:ext cx="762000" cy="259045"/>
    <xdr:sp macro="" textlink="">
      <xdr:nvSpPr>
        <xdr:cNvPr id="98" name="テキスト ボックス 97"/>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前年度より</a:t>
          </a:r>
          <a:r>
            <a:rPr kumimoji="1" lang="en-US" altLang="ja-JP" sz="1100">
              <a:solidFill>
                <a:schemeClr val="dk1"/>
              </a:solidFill>
              <a:effectLst/>
              <a:latin typeface="+mj-ea"/>
              <a:ea typeface="+mj-ea"/>
              <a:cs typeface="+mn-cs"/>
            </a:rPr>
            <a:t>2.1</a:t>
          </a:r>
          <a:r>
            <a:rPr kumimoji="1" lang="ja-JP" altLang="ja-JP" sz="1100">
              <a:solidFill>
                <a:schemeClr val="dk1"/>
              </a:solidFill>
              <a:effectLst/>
              <a:latin typeface="+mj-ea"/>
              <a:ea typeface="+mj-ea"/>
              <a:cs typeface="+mn-cs"/>
            </a:rPr>
            <a:t>ポイント</a:t>
          </a:r>
          <a:r>
            <a:rPr kumimoji="1" lang="ja-JP" altLang="en-US" sz="1100">
              <a:solidFill>
                <a:schemeClr val="dk1"/>
              </a:solidFill>
              <a:effectLst/>
              <a:latin typeface="+mj-ea"/>
              <a:ea typeface="+mj-ea"/>
              <a:cs typeface="+mn-cs"/>
            </a:rPr>
            <a:t>上昇</a:t>
          </a:r>
          <a:r>
            <a:rPr kumimoji="1" lang="ja-JP" altLang="ja-JP" sz="1100">
              <a:solidFill>
                <a:schemeClr val="dk1"/>
              </a:solidFill>
              <a:effectLst/>
              <a:latin typeface="+mj-ea"/>
              <a:ea typeface="+mj-ea"/>
              <a:cs typeface="+mn-cs"/>
            </a:rPr>
            <a:t>した要因は、</a:t>
          </a:r>
          <a:r>
            <a:rPr kumimoji="1" lang="ja-JP" altLang="en-US" sz="1100">
              <a:solidFill>
                <a:schemeClr val="dk1"/>
              </a:solidFill>
              <a:effectLst/>
              <a:latin typeface="+mj-ea"/>
              <a:ea typeface="+mj-ea"/>
              <a:cs typeface="+mn-cs"/>
            </a:rPr>
            <a:t>補助費等と繰出金が減少したが、地方消費税交付金、地方交付税、臨時財政対策債が大幅に減少したことによるものである。</a:t>
          </a:r>
          <a:r>
            <a:rPr kumimoji="1" lang="ja-JP" altLang="ja-JP" sz="1100">
              <a:solidFill>
                <a:schemeClr val="dk1"/>
              </a:solidFill>
              <a:effectLst/>
              <a:latin typeface="+mj-ea"/>
              <a:ea typeface="+mj-ea"/>
              <a:cs typeface="+mn-cs"/>
            </a:rPr>
            <a:t>類似団体平均より高い比率となっているのは、</a:t>
          </a:r>
          <a:r>
            <a:rPr kumimoji="1" lang="ja-JP" altLang="en-US" sz="1100">
              <a:solidFill>
                <a:schemeClr val="dk1"/>
              </a:solidFill>
              <a:effectLst/>
              <a:latin typeface="+mj-ea"/>
              <a:ea typeface="+mj-ea"/>
              <a:cs typeface="+mn-cs"/>
            </a:rPr>
            <a:t>公債費（</a:t>
          </a:r>
          <a:r>
            <a:rPr kumimoji="1" lang="en-US" altLang="ja-JP" sz="1100">
              <a:solidFill>
                <a:schemeClr val="dk1"/>
              </a:solidFill>
              <a:effectLst/>
              <a:latin typeface="+mj-ea"/>
              <a:ea typeface="+mj-ea"/>
              <a:cs typeface="+mn-cs"/>
            </a:rPr>
            <a:t>18.7</a:t>
          </a:r>
          <a:r>
            <a:rPr kumimoji="1" lang="ja-JP" altLang="en-US" sz="1100">
              <a:solidFill>
                <a:schemeClr val="dk1"/>
              </a:solidFill>
              <a:effectLst/>
              <a:latin typeface="+mj-ea"/>
              <a:ea typeface="+mj-ea"/>
              <a:cs typeface="+mn-cs"/>
            </a:rPr>
            <a:t>％）と補助費等（</a:t>
          </a:r>
          <a:r>
            <a:rPr kumimoji="1" lang="en-US" altLang="ja-JP" sz="1100">
              <a:solidFill>
                <a:schemeClr val="dk1"/>
              </a:solidFill>
              <a:effectLst/>
              <a:latin typeface="+mj-ea"/>
              <a:ea typeface="+mj-ea"/>
              <a:cs typeface="+mn-cs"/>
            </a:rPr>
            <a:t>17.6</a:t>
          </a:r>
          <a:r>
            <a:rPr kumimoji="1" lang="ja-JP" altLang="en-US" sz="1100">
              <a:solidFill>
                <a:schemeClr val="dk1"/>
              </a:solidFill>
              <a:effectLst/>
              <a:latin typeface="+mj-ea"/>
              <a:ea typeface="+mj-ea"/>
              <a:cs typeface="+mn-cs"/>
            </a:rPr>
            <a:t>％）の割合が高いためである。公債費は、地方債元金償還金、病院事業債元金償還金等や、補助費等は、下水道整備推進に伴う下水道事業会計繰出金等</a:t>
          </a:r>
          <a:r>
            <a:rPr kumimoji="1" lang="ja-JP" altLang="ja-JP" sz="1100">
              <a:solidFill>
                <a:schemeClr val="dk1"/>
              </a:solidFill>
              <a:effectLst/>
              <a:latin typeface="+mj-ea"/>
              <a:ea typeface="+mj-ea"/>
              <a:cs typeface="+mn-cs"/>
            </a:rPr>
            <a:t>が</a:t>
          </a:r>
          <a:r>
            <a:rPr kumimoji="1" lang="ja-JP" altLang="en-US" sz="1100">
              <a:solidFill>
                <a:schemeClr val="dk1"/>
              </a:solidFill>
              <a:effectLst/>
              <a:latin typeface="+mj-ea"/>
              <a:ea typeface="+mj-ea"/>
              <a:cs typeface="+mn-cs"/>
            </a:rPr>
            <a:t>大きいことが</a:t>
          </a:r>
          <a:r>
            <a:rPr kumimoji="1" lang="ja-JP" altLang="ja-JP" sz="1100">
              <a:solidFill>
                <a:schemeClr val="dk1"/>
              </a:solidFill>
              <a:effectLst/>
              <a:latin typeface="+mj-ea"/>
              <a:ea typeface="+mj-ea"/>
              <a:cs typeface="+mn-cs"/>
            </a:rPr>
            <a:t>主な要因である。</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今後も扶助費や公債費の増加が見込まれるため、行財政改革への取り組みを継続し、経常経費の削減に努める。</a:t>
          </a:r>
          <a:endParaRPr lang="ja-JP" altLang="ja-JP" sz="11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63246</xdr:rowOff>
    </xdr:from>
    <xdr:to>
      <xdr:col>7</xdr:col>
      <xdr:colOff>152400</xdr:colOff>
      <xdr:row>66</xdr:row>
      <xdr:rowOff>164592</xdr:rowOff>
    </xdr:to>
    <xdr:cxnSp macro="">
      <xdr:nvCxnSpPr>
        <xdr:cNvPr id="131" name="直線コネクタ 130"/>
        <xdr:cNvCxnSpPr/>
      </xdr:nvCxnSpPr>
      <xdr:spPr>
        <a:xfrm>
          <a:off x="4114800" y="11378946"/>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32"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63246</xdr:rowOff>
    </xdr:from>
    <xdr:to>
      <xdr:col>6</xdr:col>
      <xdr:colOff>0</xdr:colOff>
      <xdr:row>67</xdr:row>
      <xdr:rowOff>17272</xdr:rowOff>
    </xdr:to>
    <xdr:cxnSp macro="">
      <xdr:nvCxnSpPr>
        <xdr:cNvPr id="134" name="直線コネクタ 133"/>
        <xdr:cNvCxnSpPr/>
      </xdr:nvCxnSpPr>
      <xdr:spPr>
        <a:xfrm flipV="1">
          <a:off x="3225800" y="1137894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23131</xdr:rowOff>
    </xdr:from>
    <xdr:ext cx="736600" cy="259045"/>
    <xdr:sp macro="" textlink="">
      <xdr:nvSpPr>
        <xdr:cNvPr id="136" name="テキスト ボックス 135"/>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97028</xdr:rowOff>
    </xdr:from>
    <xdr:to>
      <xdr:col>4</xdr:col>
      <xdr:colOff>482600</xdr:colOff>
      <xdr:row>67</xdr:row>
      <xdr:rowOff>17272</xdr:rowOff>
    </xdr:to>
    <xdr:cxnSp macro="">
      <xdr:nvCxnSpPr>
        <xdr:cNvPr id="137" name="直線コネクタ 136"/>
        <xdr:cNvCxnSpPr/>
      </xdr:nvCxnSpPr>
      <xdr:spPr>
        <a:xfrm>
          <a:off x="2336800" y="1141272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68072</xdr:rowOff>
    </xdr:from>
    <xdr:to>
      <xdr:col>3</xdr:col>
      <xdr:colOff>279400</xdr:colOff>
      <xdr:row>66</xdr:row>
      <xdr:rowOff>97028</xdr:rowOff>
    </xdr:to>
    <xdr:cxnSp macro="">
      <xdr:nvCxnSpPr>
        <xdr:cNvPr id="140" name="直線コネクタ 139"/>
        <xdr:cNvCxnSpPr/>
      </xdr:nvCxnSpPr>
      <xdr:spPr>
        <a:xfrm>
          <a:off x="1447800" y="113837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100347</xdr:rowOff>
    </xdr:from>
    <xdr:ext cx="762000" cy="259045"/>
    <xdr:sp macro="" textlink="">
      <xdr:nvSpPr>
        <xdr:cNvPr id="142" name="テキスト ボックス 141"/>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138955</xdr:rowOff>
    </xdr:from>
    <xdr:ext cx="762000" cy="259045"/>
    <xdr:sp macro="" textlink="">
      <xdr:nvSpPr>
        <xdr:cNvPr id="144" name="テキスト ボックス 143"/>
        <xdr:cNvSpPr txBox="1"/>
      </xdr:nvSpPr>
      <xdr:spPr>
        <a:xfrm>
          <a:off x="1066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113792</xdr:rowOff>
    </xdr:from>
    <xdr:to>
      <xdr:col>7</xdr:col>
      <xdr:colOff>203200</xdr:colOff>
      <xdr:row>67</xdr:row>
      <xdr:rowOff>43942</xdr:rowOff>
    </xdr:to>
    <xdr:sp macro="" textlink="">
      <xdr:nvSpPr>
        <xdr:cNvPr id="150" name="円/楕円 149"/>
        <xdr:cNvSpPr/>
      </xdr:nvSpPr>
      <xdr:spPr>
        <a:xfrm>
          <a:off x="49022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85869</xdr:rowOff>
    </xdr:from>
    <xdr:ext cx="762000" cy="259045"/>
    <xdr:sp macro="" textlink="">
      <xdr:nvSpPr>
        <xdr:cNvPr id="151" name="財政構造の弾力性該当値テキスト"/>
        <xdr:cNvSpPr txBox="1"/>
      </xdr:nvSpPr>
      <xdr:spPr>
        <a:xfrm>
          <a:off x="5041900" y="1140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12446</xdr:rowOff>
    </xdr:from>
    <xdr:to>
      <xdr:col>6</xdr:col>
      <xdr:colOff>50800</xdr:colOff>
      <xdr:row>66</xdr:row>
      <xdr:rowOff>114046</xdr:rowOff>
    </xdr:to>
    <xdr:sp macro="" textlink="">
      <xdr:nvSpPr>
        <xdr:cNvPr id="152" name="円/楕円 151"/>
        <xdr:cNvSpPr/>
      </xdr:nvSpPr>
      <xdr:spPr>
        <a:xfrm>
          <a:off x="4064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98823</xdr:rowOff>
    </xdr:from>
    <xdr:ext cx="736600" cy="259045"/>
    <xdr:sp macro="" textlink="">
      <xdr:nvSpPr>
        <xdr:cNvPr id="153" name="テキスト ボックス 152"/>
        <xdr:cNvSpPr txBox="1"/>
      </xdr:nvSpPr>
      <xdr:spPr>
        <a:xfrm>
          <a:off x="3733800" y="1141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137922</xdr:rowOff>
    </xdr:from>
    <xdr:to>
      <xdr:col>4</xdr:col>
      <xdr:colOff>533400</xdr:colOff>
      <xdr:row>67</xdr:row>
      <xdr:rowOff>68072</xdr:rowOff>
    </xdr:to>
    <xdr:sp macro="" textlink="">
      <xdr:nvSpPr>
        <xdr:cNvPr id="154" name="円/楕円 153"/>
        <xdr:cNvSpPr/>
      </xdr:nvSpPr>
      <xdr:spPr>
        <a:xfrm>
          <a:off x="3175000" y="114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52849</xdr:rowOff>
    </xdr:from>
    <xdr:ext cx="762000" cy="259045"/>
    <xdr:sp macro="" textlink="">
      <xdr:nvSpPr>
        <xdr:cNvPr id="155" name="テキスト ボックス 154"/>
        <xdr:cNvSpPr txBox="1"/>
      </xdr:nvSpPr>
      <xdr:spPr>
        <a:xfrm>
          <a:off x="2844800" y="1153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46228</xdr:rowOff>
    </xdr:from>
    <xdr:to>
      <xdr:col>3</xdr:col>
      <xdr:colOff>330200</xdr:colOff>
      <xdr:row>66</xdr:row>
      <xdr:rowOff>147828</xdr:rowOff>
    </xdr:to>
    <xdr:sp macro="" textlink="">
      <xdr:nvSpPr>
        <xdr:cNvPr id="156" name="円/楕円 155"/>
        <xdr:cNvSpPr/>
      </xdr:nvSpPr>
      <xdr:spPr>
        <a:xfrm>
          <a:off x="2286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132605</xdr:rowOff>
    </xdr:from>
    <xdr:ext cx="762000" cy="259045"/>
    <xdr:sp macro="" textlink="">
      <xdr:nvSpPr>
        <xdr:cNvPr id="157" name="テキスト ボックス 156"/>
        <xdr:cNvSpPr txBox="1"/>
      </xdr:nvSpPr>
      <xdr:spPr>
        <a:xfrm>
          <a:off x="1955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17272</xdr:rowOff>
    </xdr:from>
    <xdr:to>
      <xdr:col>2</xdr:col>
      <xdr:colOff>127000</xdr:colOff>
      <xdr:row>66</xdr:row>
      <xdr:rowOff>118872</xdr:rowOff>
    </xdr:to>
    <xdr:sp macro="" textlink="">
      <xdr:nvSpPr>
        <xdr:cNvPr id="158" name="円/楕円 157"/>
        <xdr:cNvSpPr/>
      </xdr:nvSpPr>
      <xdr:spPr>
        <a:xfrm>
          <a:off x="1397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103649</xdr:rowOff>
    </xdr:from>
    <xdr:ext cx="762000" cy="259045"/>
    <xdr:sp macro="" textlink="">
      <xdr:nvSpPr>
        <xdr:cNvPr id="159" name="テキスト ボックス 158"/>
        <xdr:cNvSpPr txBox="1"/>
      </xdr:nvSpPr>
      <xdr:spPr>
        <a:xfrm>
          <a:off x="1066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[111,736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年度に職員の昇給を</a:t>
          </a:r>
          <a:r>
            <a:rPr kumimoji="1" lang="en-US" altLang="ja-JP" sz="1300">
              <a:latin typeface="ＭＳ Ｐゴシック"/>
            </a:rPr>
            <a:t>1</a:t>
          </a:r>
          <a:r>
            <a:rPr kumimoji="1" lang="ja-JP" altLang="en-US" sz="1300">
              <a:latin typeface="ＭＳ Ｐゴシック"/>
            </a:rPr>
            <a:t>号抑制し、職員数も毎年減少し（平成</a:t>
          </a:r>
          <a:r>
            <a:rPr kumimoji="1" lang="en-US" altLang="ja-JP" sz="1300">
              <a:latin typeface="ＭＳ Ｐゴシック"/>
            </a:rPr>
            <a:t>22</a:t>
          </a:r>
          <a:r>
            <a:rPr kumimoji="1" lang="ja-JP" altLang="en-US" sz="1300">
              <a:latin typeface="ＭＳ Ｐゴシック"/>
            </a:rPr>
            <a:t>年度</a:t>
          </a:r>
          <a:r>
            <a:rPr kumimoji="1" lang="en-US" altLang="ja-JP" sz="1300">
              <a:latin typeface="ＭＳ Ｐゴシック"/>
            </a:rPr>
            <a:t>1,197</a:t>
          </a:r>
          <a:r>
            <a:rPr kumimoji="1" lang="ja-JP" altLang="en-US" sz="1300">
              <a:latin typeface="ＭＳ Ｐゴシック"/>
            </a:rPr>
            <a:t>人→平成</a:t>
          </a:r>
          <a:r>
            <a:rPr kumimoji="1" lang="en-US" altLang="ja-JP" sz="1300">
              <a:latin typeface="ＭＳ Ｐゴシック"/>
            </a:rPr>
            <a:t>29</a:t>
          </a:r>
          <a:r>
            <a:rPr kumimoji="1" lang="ja-JP" altLang="en-US" sz="1300">
              <a:latin typeface="ＭＳ Ｐゴシック"/>
            </a:rPr>
            <a:t>年度</a:t>
          </a:r>
          <a:r>
            <a:rPr kumimoji="1" lang="en-US" altLang="ja-JP" sz="1300">
              <a:latin typeface="ＭＳ Ｐゴシック"/>
            </a:rPr>
            <a:t>1,124</a:t>
          </a:r>
          <a:r>
            <a:rPr kumimoji="1" lang="ja-JP" altLang="en-US" sz="1300">
              <a:latin typeface="ＭＳ Ｐゴシック"/>
            </a:rPr>
            <a:t>人）、退職金のピークも過ぎたことから、今後も減少していくと</a:t>
          </a:r>
          <a:r>
            <a:rPr kumimoji="1" lang="ja-JP" altLang="en-US" sz="1300">
              <a:latin typeface="+mn-ea"/>
              <a:ea typeface="+mn-ea"/>
            </a:rPr>
            <a:t>見込まれる。</a:t>
          </a:r>
          <a:endParaRPr kumimoji="1" lang="en-US" altLang="ja-JP" sz="13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a:t>
          </a:r>
          <a:r>
            <a:rPr kumimoji="1" lang="ja-JP" altLang="ja-JP" sz="1300">
              <a:solidFill>
                <a:schemeClr val="dk1"/>
              </a:solidFill>
              <a:effectLst/>
              <a:latin typeface="+mn-ea"/>
              <a:ea typeface="+mn-ea"/>
              <a:cs typeface="+mn-cs"/>
            </a:rPr>
            <a:t>人件費については、適正な職員配置と、より簡素で効率的な行政体制の整備</a:t>
          </a:r>
          <a:r>
            <a:rPr kumimoji="1" lang="ja-JP" altLang="en-US" sz="1300">
              <a:solidFill>
                <a:schemeClr val="dk1"/>
              </a:solidFill>
              <a:effectLst/>
              <a:latin typeface="+mn-ea"/>
              <a:ea typeface="+mn-ea"/>
              <a:cs typeface="+mn-cs"/>
            </a:rPr>
            <a:t>に努める</a:t>
          </a:r>
          <a:r>
            <a:rPr kumimoji="1"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59857</xdr:rowOff>
    </xdr:from>
    <xdr:to>
      <xdr:col>7</xdr:col>
      <xdr:colOff>152400</xdr:colOff>
      <xdr:row>83</xdr:row>
      <xdr:rowOff>78471</xdr:rowOff>
    </xdr:to>
    <xdr:cxnSp macro="">
      <xdr:nvCxnSpPr>
        <xdr:cNvPr id="196" name="直線コネクタ 195"/>
        <xdr:cNvCxnSpPr/>
      </xdr:nvCxnSpPr>
      <xdr:spPr>
        <a:xfrm flipV="1">
          <a:off x="4114800" y="14290207"/>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166045</xdr:rowOff>
    </xdr:from>
    <xdr:ext cx="762000" cy="259045"/>
    <xdr:sp macro="" textlink="">
      <xdr:nvSpPr>
        <xdr:cNvPr id="197" name="人件費・物件費等の状況平均値テキスト"/>
        <xdr:cNvSpPr txBox="1"/>
      </xdr:nvSpPr>
      <xdr:spPr>
        <a:xfrm>
          <a:off x="5041900" y="142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78471</xdr:rowOff>
    </xdr:from>
    <xdr:to>
      <xdr:col>6</xdr:col>
      <xdr:colOff>0</xdr:colOff>
      <xdr:row>83</xdr:row>
      <xdr:rowOff>115804</xdr:rowOff>
    </xdr:to>
    <xdr:cxnSp macro="">
      <xdr:nvCxnSpPr>
        <xdr:cNvPr id="199" name="直線コネクタ 198"/>
        <xdr:cNvCxnSpPr/>
      </xdr:nvCxnSpPr>
      <xdr:spPr>
        <a:xfrm flipV="1">
          <a:off x="3225800" y="14308821"/>
          <a:ext cx="889000" cy="3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73919</xdr:rowOff>
    </xdr:from>
    <xdr:ext cx="736600" cy="259045"/>
    <xdr:sp macro="" textlink="">
      <xdr:nvSpPr>
        <xdr:cNvPr id="201" name="テキスト ボックス 200"/>
        <xdr:cNvSpPr txBox="1"/>
      </xdr:nvSpPr>
      <xdr:spPr>
        <a:xfrm>
          <a:off x="3733800" y="1396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63373</xdr:rowOff>
    </xdr:from>
    <xdr:to>
      <xdr:col>4</xdr:col>
      <xdr:colOff>482600</xdr:colOff>
      <xdr:row>83</xdr:row>
      <xdr:rowOff>115804</xdr:rowOff>
    </xdr:to>
    <xdr:cxnSp macro="">
      <xdr:nvCxnSpPr>
        <xdr:cNvPr id="202" name="直線コネクタ 201"/>
        <xdr:cNvCxnSpPr/>
      </xdr:nvCxnSpPr>
      <xdr:spPr>
        <a:xfrm>
          <a:off x="2336800" y="14293723"/>
          <a:ext cx="889000" cy="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66146</xdr:rowOff>
    </xdr:from>
    <xdr:ext cx="762000" cy="259045"/>
    <xdr:sp macro="" textlink="">
      <xdr:nvSpPr>
        <xdr:cNvPr id="204" name="テキスト ボックス 203"/>
        <xdr:cNvSpPr txBox="1"/>
      </xdr:nvSpPr>
      <xdr:spPr>
        <a:xfrm>
          <a:off x="2844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63373</xdr:rowOff>
    </xdr:from>
    <xdr:to>
      <xdr:col>3</xdr:col>
      <xdr:colOff>279400</xdr:colOff>
      <xdr:row>83</xdr:row>
      <xdr:rowOff>110823</xdr:rowOff>
    </xdr:to>
    <xdr:cxnSp macro="">
      <xdr:nvCxnSpPr>
        <xdr:cNvPr id="205" name="直線コネクタ 204"/>
        <xdr:cNvCxnSpPr/>
      </xdr:nvCxnSpPr>
      <xdr:spPr>
        <a:xfrm flipV="1">
          <a:off x="1447800" y="14293723"/>
          <a:ext cx="8890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166343</xdr:rowOff>
    </xdr:from>
    <xdr:ext cx="762000" cy="259045"/>
    <xdr:sp macro="" textlink="">
      <xdr:nvSpPr>
        <xdr:cNvPr id="207" name="テキスト ボックス 206"/>
        <xdr:cNvSpPr txBox="1"/>
      </xdr:nvSpPr>
      <xdr:spPr>
        <a:xfrm>
          <a:off x="1955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22418</xdr:rowOff>
    </xdr:from>
    <xdr:ext cx="762000" cy="259045"/>
    <xdr:sp macro="" textlink="">
      <xdr:nvSpPr>
        <xdr:cNvPr id="209" name="テキスト ボックス 208"/>
        <xdr:cNvSpPr txBox="1"/>
      </xdr:nvSpPr>
      <xdr:spPr>
        <a:xfrm>
          <a:off x="1066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9057</xdr:rowOff>
    </xdr:from>
    <xdr:to>
      <xdr:col>7</xdr:col>
      <xdr:colOff>203200</xdr:colOff>
      <xdr:row>83</xdr:row>
      <xdr:rowOff>110657</xdr:rowOff>
    </xdr:to>
    <xdr:sp macro="" textlink="">
      <xdr:nvSpPr>
        <xdr:cNvPr id="215" name="円/楕円 214"/>
        <xdr:cNvSpPr/>
      </xdr:nvSpPr>
      <xdr:spPr>
        <a:xfrm>
          <a:off x="4902200" y="1423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25584</xdr:rowOff>
    </xdr:from>
    <xdr:ext cx="762000" cy="259045"/>
    <xdr:sp macro="" textlink="">
      <xdr:nvSpPr>
        <xdr:cNvPr id="216" name="人件費・物件費等の状況該当値テキスト"/>
        <xdr:cNvSpPr txBox="1"/>
      </xdr:nvSpPr>
      <xdr:spPr>
        <a:xfrm>
          <a:off x="5041900" y="1408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111,736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27671</xdr:rowOff>
    </xdr:from>
    <xdr:to>
      <xdr:col>6</xdr:col>
      <xdr:colOff>50800</xdr:colOff>
      <xdr:row>83</xdr:row>
      <xdr:rowOff>129271</xdr:rowOff>
    </xdr:to>
    <xdr:sp macro="" textlink="">
      <xdr:nvSpPr>
        <xdr:cNvPr id="217" name="円/楕円 216"/>
        <xdr:cNvSpPr/>
      </xdr:nvSpPr>
      <xdr:spPr>
        <a:xfrm>
          <a:off x="4064000" y="142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114048</xdr:rowOff>
    </xdr:from>
    <xdr:ext cx="736600" cy="259045"/>
    <xdr:sp macro="" textlink="">
      <xdr:nvSpPr>
        <xdr:cNvPr id="218" name="テキスト ボックス 217"/>
        <xdr:cNvSpPr txBox="1"/>
      </xdr:nvSpPr>
      <xdr:spPr>
        <a:xfrm>
          <a:off x="3733800" y="14344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112,816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65004</xdr:rowOff>
    </xdr:from>
    <xdr:to>
      <xdr:col>4</xdr:col>
      <xdr:colOff>533400</xdr:colOff>
      <xdr:row>83</xdr:row>
      <xdr:rowOff>166604</xdr:rowOff>
    </xdr:to>
    <xdr:sp macro="" textlink="">
      <xdr:nvSpPr>
        <xdr:cNvPr id="219" name="円/楕円 218"/>
        <xdr:cNvSpPr/>
      </xdr:nvSpPr>
      <xdr:spPr>
        <a:xfrm>
          <a:off x="3175000" y="142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151381</xdr:rowOff>
    </xdr:from>
    <xdr:ext cx="762000" cy="259045"/>
    <xdr:sp macro="" textlink="">
      <xdr:nvSpPr>
        <xdr:cNvPr id="220" name="テキスト ボックス 219"/>
        <xdr:cNvSpPr txBox="1"/>
      </xdr:nvSpPr>
      <xdr:spPr>
        <a:xfrm>
          <a:off x="2844800" y="1438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114,982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12573</xdr:rowOff>
    </xdr:from>
    <xdr:to>
      <xdr:col>3</xdr:col>
      <xdr:colOff>330200</xdr:colOff>
      <xdr:row>83</xdr:row>
      <xdr:rowOff>114173</xdr:rowOff>
    </xdr:to>
    <xdr:sp macro="" textlink="">
      <xdr:nvSpPr>
        <xdr:cNvPr id="221" name="円/楕円 220"/>
        <xdr:cNvSpPr/>
      </xdr:nvSpPr>
      <xdr:spPr>
        <a:xfrm>
          <a:off x="2286000" y="142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98950</xdr:rowOff>
    </xdr:from>
    <xdr:ext cx="762000" cy="259045"/>
    <xdr:sp macro="" textlink="">
      <xdr:nvSpPr>
        <xdr:cNvPr id="222" name="テキスト ボックス 221"/>
        <xdr:cNvSpPr txBox="1"/>
      </xdr:nvSpPr>
      <xdr:spPr>
        <a:xfrm>
          <a:off x="1955800" y="1432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111,940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60023</xdr:rowOff>
    </xdr:from>
    <xdr:to>
      <xdr:col>2</xdr:col>
      <xdr:colOff>127000</xdr:colOff>
      <xdr:row>83</xdr:row>
      <xdr:rowOff>161623</xdr:rowOff>
    </xdr:to>
    <xdr:sp macro="" textlink="">
      <xdr:nvSpPr>
        <xdr:cNvPr id="223" name="円/楕円 222"/>
        <xdr:cNvSpPr/>
      </xdr:nvSpPr>
      <xdr:spPr>
        <a:xfrm>
          <a:off x="1397000" y="142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146400</xdr:rowOff>
    </xdr:from>
    <xdr:ext cx="762000" cy="259045"/>
    <xdr:sp macro="" textlink="">
      <xdr:nvSpPr>
        <xdr:cNvPr id="224" name="テキスト ボックス 223"/>
        <xdr:cNvSpPr txBox="1"/>
      </xdr:nvSpPr>
      <xdr:spPr>
        <a:xfrm>
          <a:off x="1066800" y="1437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24</a:t>
          </a:r>
          <a:r>
            <a:rPr kumimoji="1" lang="ja-JP" altLang="ja-JP" sz="1300">
              <a:solidFill>
                <a:schemeClr val="dk1"/>
              </a:solidFill>
              <a:effectLst/>
              <a:latin typeface="+mj-ea"/>
              <a:ea typeface="+mj-ea"/>
              <a:cs typeface="+mn-cs"/>
            </a:rPr>
            <a:t>年度の数値が高くなっている要因は、国家公務員の時限的な（２年間）給与改定特例法による措置が実施されているため、相対的に上がったものである。</a:t>
          </a:r>
          <a:endParaRPr lang="ja-JP" altLang="ja-JP" sz="1300">
            <a:effectLst/>
            <a:latin typeface="+mj-ea"/>
            <a:ea typeface="+mj-ea"/>
          </a:endParaRPr>
        </a:p>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25</a:t>
          </a:r>
          <a:r>
            <a:rPr kumimoji="1" lang="ja-JP" altLang="ja-JP" sz="1300">
              <a:solidFill>
                <a:schemeClr val="dk1"/>
              </a:solidFill>
              <a:effectLst/>
              <a:latin typeface="+mj-ea"/>
              <a:ea typeface="+mj-ea"/>
              <a:cs typeface="+mn-cs"/>
            </a:rPr>
            <a:t>年度以降は、平均的に推移しており、引き続き給与水準の適正化に努めていく。</a:t>
          </a:r>
          <a:endParaRPr lang="ja-JP" altLang="ja-JP" sz="13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15522</xdr:rowOff>
    </xdr:from>
    <xdr:to>
      <xdr:col>24</xdr:col>
      <xdr:colOff>558800</xdr:colOff>
      <xdr:row>84</xdr:row>
      <xdr:rowOff>55739</xdr:rowOff>
    </xdr:to>
    <xdr:cxnSp macro="">
      <xdr:nvCxnSpPr>
        <xdr:cNvPr id="258" name="直線コネクタ 257"/>
        <xdr:cNvCxnSpPr/>
      </xdr:nvCxnSpPr>
      <xdr:spPr>
        <a:xfrm flipV="1">
          <a:off x="16179800" y="144173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32049</xdr:rowOff>
    </xdr:from>
    <xdr:ext cx="762000" cy="259045"/>
    <xdr:sp macro="" textlink="">
      <xdr:nvSpPr>
        <xdr:cNvPr id="259" name="給与水準   （国との比較）平均値テキスト"/>
        <xdr:cNvSpPr txBox="1"/>
      </xdr:nvSpPr>
      <xdr:spPr>
        <a:xfrm>
          <a:off x="17106900" y="1409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55739</xdr:rowOff>
    </xdr:from>
    <xdr:to>
      <xdr:col>23</xdr:col>
      <xdr:colOff>406400</xdr:colOff>
      <xdr:row>84</xdr:row>
      <xdr:rowOff>95955</xdr:rowOff>
    </xdr:to>
    <xdr:cxnSp macro="">
      <xdr:nvCxnSpPr>
        <xdr:cNvPr id="261" name="直線コネクタ 260"/>
        <xdr:cNvCxnSpPr/>
      </xdr:nvCxnSpPr>
      <xdr:spPr>
        <a:xfrm flipV="1">
          <a:off x="15290800" y="144575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63" name="テキスト ボックス 262"/>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69145</xdr:rowOff>
    </xdr:from>
    <xdr:to>
      <xdr:col>22</xdr:col>
      <xdr:colOff>203200</xdr:colOff>
      <xdr:row>84</xdr:row>
      <xdr:rowOff>95955</xdr:rowOff>
    </xdr:to>
    <xdr:cxnSp macro="">
      <xdr:nvCxnSpPr>
        <xdr:cNvPr id="264" name="直線コネクタ 263"/>
        <xdr:cNvCxnSpPr/>
      </xdr:nvCxnSpPr>
      <xdr:spPr>
        <a:xfrm>
          <a:off x="14401800" y="144709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65" name="フローチャート : 判断 26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60272</xdr:rowOff>
    </xdr:from>
    <xdr:ext cx="762000" cy="259045"/>
    <xdr:sp macro="" textlink="">
      <xdr:nvSpPr>
        <xdr:cNvPr id="266" name="テキスト ボックス 265"/>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69145</xdr:rowOff>
    </xdr:from>
    <xdr:to>
      <xdr:col>21</xdr:col>
      <xdr:colOff>0</xdr:colOff>
      <xdr:row>90</xdr:row>
      <xdr:rowOff>72672</xdr:rowOff>
    </xdr:to>
    <xdr:cxnSp macro="">
      <xdr:nvCxnSpPr>
        <xdr:cNvPr id="267" name="直線コネクタ 266"/>
        <xdr:cNvCxnSpPr/>
      </xdr:nvCxnSpPr>
      <xdr:spPr>
        <a:xfrm flipV="1">
          <a:off x="13512800" y="14470945"/>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20055</xdr:rowOff>
    </xdr:from>
    <xdr:ext cx="762000" cy="259045"/>
    <xdr:sp macro="" textlink="">
      <xdr:nvSpPr>
        <xdr:cNvPr id="269" name="テキスト ボックス 268"/>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0" name="フローチャート : 判断 269"/>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90611</xdr:rowOff>
    </xdr:from>
    <xdr:ext cx="762000" cy="259045"/>
    <xdr:sp macro="" textlink="">
      <xdr:nvSpPr>
        <xdr:cNvPr id="271" name="テキスト ボックス 270"/>
        <xdr:cNvSpPr txBox="1"/>
      </xdr:nvSpPr>
      <xdr:spPr>
        <a:xfrm>
          <a:off x="13131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77" name="円/楕円 276"/>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108249</xdr:rowOff>
    </xdr:from>
    <xdr:ext cx="762000" cy="259045"/>
    <xdr:sp macro="" textlink="">
      <xdr:nvSpPr>
        <xdr:cNvPr id="278" name="給与水準   （国との比較）該当値テキスト"/>
        <xdr:cNvSpPr txBox="1"/>
      </xdr:nvSpPr>
      <xdr:spPr>
        <a:xfrm>
          <a:off x="17106900" y="1433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4939</xdr:rowOff>
    </xdr:from>
    <xdr:to>
      <xdr:col>23</xdr:col>
      <xdr:colOff>457200</xdr:colOff>
      <xdr:row>84</xdr:row>
      <xdr:rowOff>106539</xdr:rowOff>
    </xdr:to>
    <xdr:sp macro="" textlink="">
      <xdr:nvSpPr>
        <xdr:cNvPr id="279" name="円/楕円 278"/>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80" name="テキスト ボックス 279"/>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45155</xdr:rowOff>
    </xdr:from>
    <xdr:to>
      <xdr:col>22</xdr:col>
      <xdr:colOff>254000</xdr:colOff>
      <xdr:row>84</xdr:row>
      <xdr:rowOff>146755</xdr:rowOff>
    </xdr:to>
    <xdr:sp macro="" textlink="">
      <xdr:nvSpPr>
        <xdr:cNvPr id="281" name="円/楕円 280"/>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131532</xdr:rowOff>
    </xdr:from>
    <xdr:ext cx="762000" cy="259045"/>
    <xdr:sp macro="" textlink="">
      <xdr:nvSpPr>
        <xdr:cNvPr id="282" name="テキスト ボックス 281"/>
        <xdr:cNvSpPr txBox="1"/>
      </xdr:nvSpPr>
      <xdr:spPr>
        <a:xfrm>
          <a:off x="149098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18345</xdr:rowOff>
    </xdr:from>
    <xdr:to>
      <xdr:col>21</xdr:col>
      <xdr:colOff>50800</xdr:colOff>
      <xdr:row>84</xdr:row>
      <xdr:rowOff>119945</xdr:rowOff>
    </xdr:to>
    <xdr:sp macro="" textlink="">
      <xdr:nvSpPr>
        <xdr:cNvPr id="283" name="円/楕円 282"/>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104722</xdr:rowOff>
    </xdr:from>
    <xdr:ext cx="762000" cy="259045"/>
    <xdr:sp macro="" textlink="">
      <xdr:nvSpPr>
        <xdr:cNvPr id="284" name="テキスト ボックス 283"/>
        <xdr:cNvSpPr txBox="1"/>
      </xdr:nvSpPr>
      <xdr:spPr>
        <a:xfrm>
          <a:off x="14020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85" name="円/楕円 284"/>
        <xdr:cNvSpPr/>
      </xdr:nvSpPr>
      <xdr:spPr>
        <a:xfrm>
          <a:off x="13462000" y="154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86" name="テキスト ボックス 285"/>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定員適正化計画の遂行により大きな職員数の増減がなく、前年度より</a:t>
          </a:r>
          <a:r>
            <a:rPr kumimoji="1" lang="en-US" altLang="ja-JP" sz="1300">
              <a:solidFill>
                <a:schemeClr val="dk1"/>
              </a:solidFill>
              <a:effectLst/>
              <a:latin typeface="+mn-ea"/>
              <a:ea typeface="+mn-ea"/>
              <a:cs typeface="+mn-cs"/>
            </a:rPr>
            <a:t>0.02</a:t>
          </a:r>
          <a:r>
            <a:rPr kumimoji="1" lang="ja-JP" altLang="ja-JP" sz="1300">
              <a:solidFill>
                <a:schemeClr val="dk1"/>
              </a:solidFill>
              <a:effectLst/>
              <a:latin typeface="+mn-ea"/>
              <a:ea typeface="+mn-ea"/>
              <a:cs typeface="+mn-cs"/>
            </a:rPr>
            <a:t>ポイントの</a:t>
          </a:r>
          <a:r>
            <a:rPr kumimoji="1" lang="ja-JP" altLang="en-US" sz="1300">
              <a:solidFill>
                <a:schemeClr val="dk1"/>
              </a:solidFill>
              <a:effectLst/>
              <a:latin typeface="+mn-ea"/>
              <a:ea typeface="+mn-ea"/>
              <a:cs typeface="+mn-cs"/>
            </a:rPr>
            <a:t>上昇</a:t>
          </a:r>
          <a:r>
            <a:rPr kumimoji="1" lang="ja-JP" altLang="ja-JP" sz="1300">
              <a:solidFill>
                <a:schemeClr val="dk1"/>
              </a:solidFill>
              <a:effectLst/>
              <a:latin typeface="+mn-ea"/>
              <a:ea typeface="+mn-ea"/>
              <a:cs typeface="+mn-cs"/>
            </a:rPr>
            <a:t>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引き続き、定員適正化計画にもとづき、適正な職員配置と、より簡素で効率的な行政体制の整備を進めていく。</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41910</xdr:rowOff>
    </xdr:from>
    <xdr:to>
      <xdr:col>24</xdr:col>
      <xdr:colOff>558800</xdr:colOff>
      <xdr:row>63</xdr:row>
      <xdr:rowOff>46736</xdr:rowOff>
    </xdr:to>
    <xdr:cxnSp macro="">
      <xdr:nvCxnSpPr>
        <xdr:cNvPr id="319" name="直線コネクタ 318"/>
        <xdr:cNvCxnSpPr/>
      </xdr:nvCxnSpPr>
      <xdr:spPr>
        <a:xfrm>
          <a:off x="16179800" y="1084326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29481</xdr:rowOff>
    </xdr:from>
    <xdr:ext cx="762000" cy="259045"/>
    <xdr:sp macro="" textlink="">
      <xdr:nvSpPr>
        <xdr:cNvPr id="320" name="定員管理の状況平均値テキスト"/>
        <xdr:cNvSpPr txBox="1"/>
      </xdr:nvSpPr>
      <xdr:spPr>
        <a:xfrm>
          <a:off x="17106900" y="1048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41910</xdr:rowOff>
    </xdr:from>
    <xdr:to>
      <xdr:col>23</xdr:col>
      <xdr:colOff>406400</xdr:colOff>
      <xdr:row>63</xdr:row>
      <xdr:rowOff>49149</xdr:rowOff>
    </xdr:to>
    <xdr:cxnSp macro="">
      <xdr:nvCxnSpPr>
        <xdr:cNvPr id="322" name="直線コネクタ 321"/>
        <xdr:cNvCxnSpPr/>
      </xdr:nvCxnSpPr>
      <xdr:spPr>
        <a:xfrm flipV="1">
          <a:off x="15290800" y="1084326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4" name="テキスト ボックス 323"/>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49149</xdr:rowOff>
    </xdr:from>
    <xdr:to>
      <xdr:col>22</xdr:col>
      <xdr:colOff>203200</xdr:colOff>
      <xdr:row>63</xdr:row>
      <xdr:rowOff>78105</xdr:rowOff>
    </xdr:to>
    <xdr:cxnSp macro="">
      <xdr:nvCxnSpPr>
        <xdr:cNvPr id="325" name="直線コネクタ 324"/>
        <xdr:cNvCxnSpPr/>
      </xdr:nvCxnSpPr>
      <xdr:spPr>
        <a:xfrm flipV="1">
          <a:off x="14401800" y="1085049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76471</xdr:rowOff>
    </xdr:from>
    <xdr:ext cx="762000" cy="259045"/>
    <xdr:sp macro="" textlink="">
      <xdr:nvSpPr>
        <xdr:cNvPr id="327" name="テキスト ボックス 326"/>
        <xdr:cNvSpPr txBox="1"/>
      </xdr:nvSpPr>
      <xdr:spPr>
        <a:xfrm>
          <a:off x="14909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78105</xdr:rowOff>
    </xdr:from>
    <xdr:to>
      <xdr:col>21</xdr:col>
      <xdr:colOff>0</xdr:colOff>
      <xdr:row>63</xdr:row>
      <xdr:rowOff>94996</xdr:rowOff>
    </xdr:to>
    <xdr:cxnSp macro="">
      <xdr:nvCxnSpPr>
        <xdr:cNvPr id="328" name="直線コネクタ 327"/>
        <xdr:cNvCxnSpPr/>
      </xdr:nvCxnSpPr>
      <xdr:spPr>
        <a:xfrm flipV="1">
          <a:off x="13512800" y="1087945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30" name="テキスト ボックス 329"/>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88536</xdr:rowOff>
    </xdr:from>
    <xdr:ext cx="762000" cy="259045"/>
    <xdr:sp macro="" textlink="">
      <xdr:nvSpPr>
        <xdr:cNvPr id="332" name="テキスト ボックス 331"/>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167386</xdr:rowOff>
    </xdr:from>
    <xdr:to>
      <xdr:col>24</xdr:col>
      <xdr:colOff>609600</xdr:colOff>
      <xdr:row>63</xdr:row>
      <xdr:rowOff>97536</xdr:rowOff>
    </xdr:to>
    <xdr:sp macro="" textlink="">
      <xdr:nvSpPr>
        <xdr:cNvPr id="338" name="円/楕円 337"/>
        <xdr:cNvSpPr/>
      </xdr:nvSpPr>
      <xdr:spPr>
        <a:xfrm>
          <a:off x="16967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139463</xdr:rowOff>
    </xdr:from>
    <xdr:ext cx="762000" cy="259045"/>
    <xdr:sp macro="" textlink="">
      <xdr:nvSpPr>
        <xdr:cNvPr id="339" name="定員管理の状況該当値テキスト"/>
        <xdr:cNvSpPr txBox="1"/>
      </xdr:nvSpPr>
      <xdr:spPr>
        <a:xfrm>
          <a:off x="17106900" y="1076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162560</xdr:rowOff>
    </xdr:from>
    <xdr:to>
      <xdr:col>23</xdr:col>
      <xdr:colOff>457200</xdr:colOff>
      <xdr:row>63</xdr:row>
      <xdr:rowOff>92710</xdr:rowOff>
    </xdr:to>
    <xdr:sp macro="" textlink="">
      <xdr:nvSpPr>
        <xdr:cNvPr id="340" name="円/楕円 339"/>
        <xdr:cNvSpPr/>
      </xdr:nvSpPr>
      <xdr:spPr>
        <a:xfrm>
          <a:off x="16129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77487</xdr:rowOff>
    </xdr:from>
    <xdr:ext cx="736600" cy="259045"/>
    <xdr:sp macro="" textlink="">
      <xdr:nvSpPr>
        <xdr:cNvPr id="341" name="テキスト ボックス 340"/>
        <xdr:cNvSpPr txBox="1"/>
      </xdr:nvSpPr>
      <xdr:spPr>
        <a:xfrm>
          <a:off x="15798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169799</xdr:rowOff>
    </xdr:from>
    <xdr:to>
      <xdr:col>22</xdr:col>
      <xdr:colOff>254000</xdr:colOff>
      <xdr:row>63</xdr:row>
      <xdr:rowOff>99949</xdr:rowOff>
    </xdr:to>
    <xdr:sp macro="" textlink="">
      <xdr:nvSpPr>
        <xdr:cNvPr id="342" name="円/楕円 341"/>
        <xdr:cNvSpPr/>
      </xdr:nvSpPr>
      <xdr:spPr>
        <a:xfrm>
          <a:off x="15240000" y="10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84726</xdr:rowOff>
    </xdr:from>
    <xdr:ext cx="762000" cy="259045"/>
    <xdr:sp macro="" textlink="">
      <xdr:nvSpPr>
        <xdr:cNvPr id="343" name="テキスト ボックス 342"/>
        <xdr:cNvSpPr txBox="1"/>
      </xdr:nvSpPr>
      <xdr:spPr>
        <a:xfrm>
          <a:off x="14909800" y="108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27305</xdr:rowOff>
    </xdr:from>
    <xdr:to>
      <xdr:col>21</xdr:col>
      <xdr:colOff>50800</xdr:colOff>
      <xdr:row>63</xdr:row>
      <xdr:rowOff>128905</xdr:rowOff>
    </xdr:to>
    <xdr:sp macro="" textlink="">
      <xdr:nvSpPr>
        <xdr:cNvPr id="344" name="円/楕円 343"/>
        <xdr:cNvSpPr/>
      </xdr:nvSpPr>
      <xdr:spPr>
        <a:xfrm>
          <a:off x="14351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113682</xdr:rowOff>
    </xdr:from>
    <xdr:ext cx="762000" cy="259045"/>
    <xdr:sp macro="" textlink="">
      <xdr:nvSpPr>
        <xdr:cNvPr id="345" name="テキスト ボックス 344"/>
        <xdr:cNvSpPr txBox="1"/>
      </xdr:nvSpPr>
      <xdr:spPr>
        <a:xfrm>
          <a:off x="14020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44196</xdr:rowOff>
    </xdr:from>
    <xdr:to>
      <xdr:col>19</xdr:col>
      <xdr:colOff>533400</xdr:colOff>
      <xdr:row>63</xdr:row>
      <xdr:rowOff>145796</xdr:rowOff>
    </xdr:to>
    <xdr:sp macro="" textlink="">
      <xdr:nvSpPr>
        <xdr:cNvPr id="346" name="円/楕円 345"/>
        <xdr:cNvSpPr/>
      </xdr:nvSpPr>
      <xdr:spPr>
        <a:xfrm>
          <a:off x="13462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130573</xdr:rowOff>
    </xdr:from>
    <xdr:ext cx="762000" cy="259045"/>
    <xdr:sp macro="" textlink="">
      <xdr:nvSpPr>
        <xdr:cNvPr id="347" name="テキスト ボックス 346"/>
        <xdr:cNvSpPr txBox="1"/>
      </xdr:nvSpPr>
      <xdr:spPr>
        <a:xfrm>
          <a:off x="13131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前年度より</a:t>
          </a:r>
          <a:r>
            <a:rPr kumimoji="1" lang="en-US" altLang="ja-JP" sz="1300">
              <a:solidFill>
                <a:schemeClr val="dk1"/>
              </a:solidFill>
              <a:effectLst/>
              <a:latin typeface="+mn-ea"/>
              <a:ea typeface="+mn-ea"/>
              <a:cs typeface="+mn-cs"/>
            </a:rPr>
            <a:t>0.4</a:t>
          </a:r>
          <a:r>
            <a:rPr kumimoji="1" lang="ja-JP" altLang="ja-JP" sz="1300">
              <a:solidFill>
                <a:schemeClr val="dk1"/>
              </a:solidFill>
              <a:effectLst/>
              <a:latin typeface="+mn-ea"/>
              <a:ea typeface="+mn-ea"/>
              <a:cs typeface="+mn-cs"/>
            </a:rPr>
            <a:t>ポイント改善している要因は、公債費は増加しているが、交付税算入率の高い合併特例事業債及び臨時財政対策債に係る償還金</a:t>
          </a:r>
          <a:r>
            <a:rPr kumimoji="1" lang="ja-JP" altLang="en-US" sz="1300">
              <a:solidFill>
                <a:schemeClr val="dk1"/>
              </a:solidFill>
              <a:effectLst/>
              <a:latin typeface="+mn-ea"/>
              <a:ea typeface="+mn-ea"/>
              <a:cs typeface="+mn-cs"/>
            </a:rPr>
            <a:t>の増加によるもの</a:t>
          </a:r>
          <a:r>
            <a:rPr kumimoji="1" lang="ja-JP" altLang="ja-JP" sz="1300">
              <a:solidFill>
                <a:schemeClr val="dk1"/>
              </a:solidFill>
              <a:effectLst/>
              <a:latin typeface="+mn-ea"/>
              <a:ea typeface="+mn-ea"/>
              <a:cs typeface="+mn-cs"/>
            </a:rPr>
            <a:t>であり、</a:t>
          </a:r>
          <a:r>
            <a:rPr kumimoji="1" lang="ja-JP" altLang="en-US" sz="1300">
              <a:solidFill>
                <a:schemeClr val="dk1"/>
              </a:solidFill>
              <a:effectLst/>
              <a:latin typeface="+mn-ea"/>
              <a:ea typeface="+mn-ea"/>
              <a:cs typeface="+mn-cs"/>
            </a:rPr>
            <a:t>また、</a:t>
          </a:r>
          <a:r>
            <a:rPr kumimoji="1" lang="ja-JP" altLang="ja-JP" sz="1300">
              <a:solidFill>
                <a:schemeClr val="dk1"/>
              </a:solidFill>
              <a:effectLst/>
              <a:latin typeface="+mn-ea"/>
              <a:ea typeface="+mn-ea"/>
              <a:cs typeface="+mn-cs"/>
            </a:rPr>
            <a:t>一部事務組合である広域清掃事業組合</a:t>
          </a:r>
          <a:r>
            <a:rPr kumimoji="1" lang="ja-JP" altLang="en-US" sz="1300">
              <a:solidFill>
                <a:schemeClr val="dk1"/>
              </a:solidFill>
              <a:effectLst/>
              <a:latin typeface="+mn-ea"/>
              <a:ea typeface="+mn-ea"/>
              <a:cs typeface="+mn-cs"/>
            </a:rPr>
            <a:t>等</a:t>
          </a:r>
          <a:r>
            <a:rPr kumimoji="1" lang="ja-JP" altLang="ja-JP" sz="1300">
              <a:solidFill>
                <a:schemeClr val="dk1"/>
              </a:solidFill>
              <a:effectLst/>
              <a:latin typeface="+mn-ea"/>
              <a:ea typeface="+mn-ea"/>
              <a:cs typeface="+mn-cs"/>
            </a:rPr>
            <a:t>への組合負担</a:t>
          </a:r>
          <a:r>
            <a:rPr kumimoji="1" lang="ja-JP" altLang="en-US" sz="1300">
              <a:solidFill>
                <a:schemeClr val="dk1"/>
              </a:solidFill>
              <a:effectLst/>
              <a:latin typeface="+mn-ea"/>
              <a:ea typeface="+mn-ea"/>
              <a:cs typeface="+mn-cs"/>
            </a:rPr>
            <a:t>額が減少したことによる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　今後、大型事業の実施に伴い地方債の発行は増加する見通しであるため、交付税算入率が高い有利な起債を活用し、実質的な公債費負担の抑制に努める。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112268</xdr:rowOff>
    </xdr:from>
    <xdr:to>
      <xdr:col>24</xdr:col>
      <xdr:colOff>558800</xdr:colOff>
      <xdr:row>42</xdr:row>
      <xdr:rowOff>150876</xdr:rowOff>
    </xdr:to>
    <xdr:cxnSp macro="">
      <xdr:nvCxnSpPr>
        <xdr:cNvPr id="379" name="直線コネクタ 378"/>
        <xdr:cNvCxnSpPr/>
      </xdr:nvCxnSpPr>
      <xdr:spPr>
        <a:xfrm flipV="1">
          <a:off x="16179800" y="731316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109745</xdr:rowOff>
    </xdr:from>
    <xdr:ext cx="762000" cy="259045"/>
    <xdr:sp macro="" textlink="">
      <xdr:nvSpPr>
        <xdr:cNvPr id="380"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150876</xdr:rowOff>
    </xdr:from>
    <xdr:to>
      <xdr:col>23</xdr:col>
      <xdr:colOff>406400</xdr:colOff>
      <xdr:row>42</xdr:row>
      <xdr:rowOff>150876</xdr:rowOff>
    </xdr:to>
    <xdr:cxnSp macro="">
      <xdr:nvCxnSpPr>
        <xdr:cNvPr id="382" name="直線コネクタ 381"/>
        <xdr:cNvCxnSpPr/>
      </xdr:nvCxnSpPr>
      <xdr:spPr>
        <a:xfrm>
          <a:off x="15290800" y="735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62501</xdr:rowOff>
    </xdr:from>
    <xdr:ext cx="736600" cy="259045"/>
    <xdr:sp macro="" textlink="">
      <xdr:nvSpPr>
        <xdr:cNvPr id="384" name="テキスト ボックス 383"/>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150876</xdr:rowOff>
    </xdr:from>
    <xdr:to>
      <xdr:col>22</xdr:col>
      <xdr:colOff>203200</xdr:colOff>
      <xdr:row>42</xdr:row>
      <xdr:rowOff>150876</xdr:rowOff>
    </xdr:to>
    <xdr:cxnSp macro="">
      <xdr:nvCxnSpPr>
        <xdr:cNvPr id="385" name="直線コネクタ 384"/>
        <xdr:cNvCxnSpPr/>
      </xdr:nvCxnSpPr>
      <xdr:spPr>
        <a:xfrm>
          <a:off x="14401800" y="735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87" name="テキスト ボックス 386"/>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150876</xdr:rowOff>
    </xdr:from>
    <xdr:to>
      <xdr:col>21</xdr:col>
      <xdr:colOff>0</xdr:colOff>
      <xdr:row>42</xdr:row>
      <xdr:rowOff>150876</xdr:rowOff>
    </xdr:to>
    <xdr:cxnSp macro="">
      <xdr:nvCxnSpPr>
        <xdr:cNvPr id="388" name="直線コネクタ 387"/>
        <xdr:cNvCxnSpPr/>
      </xdr:nvCxnSpPr>
      <xdr:spPr>
        <a:xfrm>
          <a:off x="13512800" y="735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390" name="テキスト ボックス 389"/>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61468</xdr:rowOff>
    </xdr:from>
    <xdr:to>
      <xdr:col>24</xdr:col>
      <xdr:colOff>609600</xdr:colOff>
      <xdr:row>42</xdr:row>
      <xdr:rowOff>163068</xdr:rowOff>
    </xdr:to>
    <xdr:sp macro="" textlink="">
      <xdr:nvSpPr>
        <xdr:cNvPr id="398" name="円/楕円 397"/>
        <xdr:cNvSpPr/>
      </xdr:nvSpPr>
      <xdr:spPr>
        <a:xfrm>
          <a:off x="169672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33545</xdr:rowOff>
    </xdr:from>
    <xdr:ext cx="762000" cy="259045"/>
    <xdr:sp macro="" textlink="">
      <xdr:nvSpPr>
        <xdr:cNvPr id="399" name="公債費負担の状況該当値テキスト"/>
        <xdr:cNvSpPr txBox="1"/>
      </xdr:nvSpPr>
      <xdr:spPr>
        <a:xfrm>
          <a:off x="17106900" y="72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100076</xdr:rowOff>
    </xdr:from>
    <xdr:to>
      <xdr:col>23</xdr:col>
      <xdr:colOff>457200</xdr:colOff>
      <xdr:row>43</xdr:row>
      <xdr:rowOff>30226</xdr:rowOff>
    </xdr:to>
    <xdr:sp macro="" textlink="">
      <xdr:nvSpPr>
        <xdr:cNvPr id="400" name="円/楕円 399"/>
        <xdr:cNvSpPr/>
      </xdr:nvSpPr>
      <xdr:spPr>
        <a:xfrm>
          <a:off x="16129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15003</xdr:rowOff>
    </xdr:from>
    <xdr:ext cx="736600" cy="259045"/>
    <xdr:sp macro="" textlink="">
      <xdr:nvSpPr>
        <xdr:cNvPr id="401" name="テキスト ボックス 400"/>
        <xdr:cNvSpPr txBox="1"/>
      </xdr:nvSpPr>
      <xdr:spPr>
        <a:xfrm>
          <a:off x="15798800" y="73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100076</xdr:rowOff>
    </xdr:from>
    <xdr:to>
      <xdr:col>22</xdr:col>
      <xdr:colOff>254000</xdr:colOff>
      <xdr:row>43</xdr:row>
      <xdr:rowOff>30226</xdr:rowOff>
    </xdr:to>
    <xdr:sp macro="" textlink="">
      <xdr:nvSpPr>
        <xdr:cNvPr id="402" name="円/楕円 401"/>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403" name="テキスト ボックス 402"/>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100076</xdr:rowOff>
    </xdr:from>
    <xdr:to>
      <xdr:col>21</xdr:col>
      <xdr:colOff>50800</xdr:colOff>
      <xdr:row>43</xdr:row>
      <xdr:rowOff>30226</xdr:rowOff>
    </xdr:to>
    <xdr:sp macro="" textlink="">
      <xdr:nvSpPr>
        <xdr:cNvPr id="404" name="円/楕円 403"/>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15003</xdr:rowOff>
    </xdr:from>
    <xdr:ext cx="762000" cy="259045"/>
    <xdr:sp macro="" textlink="">
      <xdr:nvSpPr>
        <xdr:cNvPr id="405" name="テキスト ボックス 404"/>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406" name="円/楕円 405"/>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15003</xdr:rowOff>
    </xdr:from>
    <xdr:ext cx="762000" cy="259045"/>
    <xdr:sp macro="" textlink="">
      <xdr:nvSpPr>
        <xdr:cNvPr id="407" name="テキスト ボックス 406"/>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前年度より</a:t>
          </a:r>
          <a:r>
            <a:rPr kumimoji="1" lang="en-US" altLang="ja-JP" sz="1300">
              <a:solidFill>
                <a:schemeClr val="dk1"/>
              </a:solidFill>
              <a:effectLst/>
              <a:latin typeface="+mn-ea"/>
              <a:ea typeface="+mn-ea"/>
              <a:cs typeface="+mn-cs"/>
            </a:rPr>
            <a:t>10.8</a:t>
          </a:r>
          <a:r>
            <a:rPr kumimoji="1" lang="ja-JP" altLang="ja-JP" sz="1300">
              <a:solidFill>
                <a:schemeClr val="dk1"/>
              </a:solidFill>
              <a:effectLst/>
              <a:latin typeface="+mn-ea"/>
              <a:ea typeface="+mn-ea"/>
              <a:cs typeface="+mn-cs"/>
            </a:rPr>
            <a:t>ポイント改善している要因は、一般会計の地方債残高</a:t>
          </a:r>
          <a:r>
            <a:rPr kumimoji="1" lang="ja-JP" altLang="en-US" sz="1300">
              <a:solidFill>
                <a:schemeClr val="dk1"/>
              </a:solidFill>
              <a:effectLst/>
              <a:latin typeface="+mn-ea"/>
              <a:ea typeface="+mn-ea"/>
              <a:cs typeface="+mn-cs"/>
            </a:rPr>
            <a:t>が</a:t>
          </a:r>
          <a:r>
            <a:rPr kumimoji="1" lang="ja-JP" altLang="ja-JP" sz="1300">
              <a:solidFill>
                <a:schemeClr val="dk1"/>
              </a:solidFill>
              <a:effectLst/>
              <a:latin typeface="+mn-ea"/>
              <a:ea typeface="+mn-ea"/>
              <a:cs typeface="+mn-cs"/>
            </a:rPr>
            <a:t>第三セクター等改革推進債の発行のため増加しているが、</a:t>
          </a:r>
          <a:r>
            <a:rPr kumimoji="1" lang="ja-JP" altLang="en-US" sz="1300">
              <a:solidFill>
                <a:schemeClr val="dk1"/>
              </a:solidFill>
              <a:effectLst/>
              <a:latin typeface="+mn-ea"/>
              <a:ea typeface="+mn-ea"/>
              <a:cs typeface="+mn-cs"/>
            </a:rPr>
            <a:t>一部事務組合である広域清掃事業組合等への組合負担の地方債残高の減少や、</a:t>
          </a:r>
          <a:r>
            <a:rPr kumimoji="1" lang="ja-JP" altLang="ja-JP" sz="1300">
              <a:solidFill>
                <a:schemeClr val="dk1"/>
              </a:solidFill>
              <a:effectLst/>
              <a:latin typeface="+mn-ea"/>
              <a:ea typeface="+mn-ea"/>
              <a:cs typeface="+mn-cs"/>
            </a:rPr>
            <a:t>土地開発公社の</a:t>
          </a:r>
          <a:r>
            <a:rPr kumimoji="1" lang="ja-JP" altLang="en-US" sz="1300">
              <a:solidFill>
                <a:schemeClr val="dk1"/>
              </a:solidFill>
              <a:effectLst/>
              <a:latin typeface="+mn-ea"/>
              <a:ea typeface="+mn-ea"/>
              <a:cs typeface="+mn-cs"/>
            </a:rPr>
            <a:t>解散に伴い負担額</a:t>
          </a:r>
          <a:r>
            <a:rPr kumimoji="1" lang="ja-JP" altLang="ja-JP" sz="1300">
              <a:solidFill>
                <a:schemeClr val="dk1"/>
              </a:solidFill>
              <a:effectLst/>
              <a:latin typeface="+mn-ea"/>
              <a:ea typeface="+mn-ea"/>
              <a:cs typeface="+mn-cs"/>
            </a:rPr>
            <a:t>が減少したことによる。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a:t>
          </a:r>
          <a:r>
            <a:rPr kumimoji="1" lang="ja-JP" altLang="en-US" sz="1300">
              <a:solidFill>
                <a:schemeClr val="dk1"/>
              </a:solidFill>
              <a:effectLst/>
              <a:latin typeface="+mn-ea"/>
              <a:ea typeface="+mn-ea"/>
              <a:cs typeface="+mn-cs"/>
            </a:rPr>
            <a:t>も</a:t>
          </a:r>
          <a:r>
            <a:rPr kumimoji="1" lang="ja-JP" altLang="ja-JP" sz="1300">
              <a:solidFill>
                <a:schemeClr val="dk1"/>
              </a:solidFill>
              <a:effectLst/>
              <a:latin typeface="+mn-ea"/>
              <a:ea typeface="+mn-ea"/>
              <a:cs typeface="+mn-cs"/>
            </a:rPr>
            <a:t>建設事業の財源として地方債の発行が増加する見通しであるため、交付税算入率が高い有利な起債を活用し、実質的な負担の抑制に努めていく。</a:t>
          </a:r>
          <a:endParaRPr lang="ja-JP" altLang="ja-JP" sz="1300">
            <a:effectLst/>
            <a:latin typeface="+mn-ea"/>
            <a:ea typeface="+mn-ea"/>
          </a:endParaRPr>
        </a:p>
        <a:p>
          <a:r>
            <a:rPr kumimoji="1" lang="en-US" altLang="ja-JP"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算定誤りによる数値訂正　</a:t>
          </a:r>
          <a:r>
            <a:rPr kumimoji="1" lang="en-US" altLang="ja-JP"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 ： （誤）</a:t>
          </a:r>
          <a:r>
            <a:rPr kumimoji="1" lang="en-US" altLang="ja-JP" sz="1300">
              <a:solidFill>
                <a:schemeClr val="dk1"/>
              </a:solidFill>
              <a:effectLst/>
              <a:latin typeface="+mn-ea"/>
              <a:ea typeface="+mn-ea"/>
              <a:cs typeface="+mn-cs"/>
            </a:rPr>
            <a:t>97.6%</a:t>
          </a:r>
          <a:r>
            <a:rPr kumimoji="1" lang="ja-JP" altLang="ja-JP" sz="1300">
              <a:solidFill>
                <a:schemeClr val="dk1"/>
              </a:solidFill>
              <a:effectLst/>
              <a:latin typeface="+mn-ea"/>
              <a:ea typeface="+mn-ea"/>
              <a:cs typeface="+mn-cs"/>
            </a:rPr>
            <a:t>　→　（正）</a:t>
          </a:r>
          <a:r>
            <a:rPr kumimoji="1" lang="en-US" altLang="ja-JP" sz="1300">
              <a:solidFill>
                <a:schemeClr val="dk1"/>
              </a:solidFill>
              <a:effectLst/>
              <a:latin typeface="+mn-ea"/>
              <a:ea typeface="+mn-ea"/>
              <a:cs typeface="+mn-cs"/>
            </a:rPr>
            <a:t>97.7% 】</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81111</xdr:rowOff>
    </xdr:from>
    <xdr:to>
      <xdr:col>24</xdr:col>
      <xdr:colOff>558800</xdr:colOff>
      <xdr:row>16</xdr:row>
      <xdr:rowOff>167979</xdr:rowOff>
    </xdr:to>
    <xdr:cxnSp macro="">
      <xdr:nvCxnSpPr>
        <xdr:cNvPr id="441" name="直線コネクタ 440"/>
        <xdr:cNvCxnSpPr/>
      </xdr:nvCxnSpPr>
      <xdr:spPr>
        <a:xfrm flipV="1">
          <a:off x="16179800" y="2824311"/>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171043</xdr:rowOff>
    </xdr:from>
    <xdr:ext cx="762000" cy="259045"/>
    <xdr:sp macro="" textlink="">
      <xdr:nvSpPr>
        <xdr:cNvPr id="442"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3" name="フローチャート : 判断 442"/>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167979</xdr:rowOff>
    </xdr:from>
    <xdr:to>
      <xdr:col>23</xdr:col>
      <xdr:colOff>406400</xdr:colOff>
      <xdr:row>18</xdr:row>
      <xdr:rowOff>2032</xdr:rowOff>
    </xdr:to>
    <xdr:cxnSp macro="">
      <xdr:nvCxnSpPr>
        <xdr:cNvPr id="444" name="直線コネクタ 443"/>
        <xdr:cNvCxnSpPr/>
      </xdr:nvCxnSpPr>
      <xdr:spPr>
        <a:xfrm flipV="1">
          <a:off x="15290800" y="2911179"/>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5" name="フローチャート : 判断 444"/>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6" name="テキスト ボックス 445"/>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2032</xdr:rowOff>
    </xdr:from>
    <xdr:to>
      <xdr:col>22</xdr:col>
      <xdr:colOff>203200</xdr:colOff>
      <xdr:row>18</xdr:row>
      <xdr:rowOff>69596</xdr:rowOff>
    </xdr:to>
    <xdr:cxnSp macro="">
      <xdr:nvCxnSpPr>
        <xdr:cNvPr id="447" name="直線コネクタ 446"/>
        <xdr:cNvCxnSpPr/>
      </xdr:nvCxnSpPr>
      <xdr:spPr>
        <a:xfrm flipV="1">
          <a:off x="14401800" y="308813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8" name="フローチャート : 判断 447"/>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9" name="テキスト ボックス 448"/>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69596</xdr:rowOff>
    </xdr:from>
    <xdr:to>
      <xdr:col>21</xdr:col>
      <xdr:colOff>0</xdr:colOff>
      <xdr:row>19</xdr:row>
      <xdr:rowOff>42122</xdr:rowOff>
    </xdr:to>
    <xdr:cxnSp macro="">
      <xdr:nvCxnSpPr>
        <xdr:cNvPr id="450" name="直線コネクタ 449"/>
        <xdr:cNvCxnSpPr/>
      </xdr:nvCxnSpPr>
      <xdr:spPr>
        <a:xfrm flipV="1">
          <a:off x="13512800" y="3155696"/>
          <a:ext cx="889000" cy="14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51" name="フローチャート : 判断 450"/>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52" name="テキスト ボックス 451"/>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3" name="フローチャート : 判断 452"/>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4" name="テキスト ボックス 453"/>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30311</xdr:rowOff>
    </xdr:from>
    <xdr:to>
      <xdr:col>24</xdr:col>
      <xdr:colOff>609600</xdr:colOff>
      <xdr:row>16</xdr:row>
      <xdr:rowOff>131911</xdr:rowOff>
    </xdr:to>
    <xdr:sp macro="" textlink="">
      <xdr:nvSpPr>
        <xdr:cNvPr id="460" name="円/楕円 459"/>
        <xdr:cNvSpPr/>
      </xdr:nvSpPr>
      <xdr:spPr>
        <a:xfrm>
          <a:off x="16967200" y="27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2388</xdr:rowOff>
    </xdr:from>
    <xdr:ext cx="762000" cy="259045"/>
    <xdr:sp macro="" textlink="">
      <xdr:nvSpPr>
        <xdr:cNvPr id="461" name="将来負担の状況該当値テキスト"/>
        <xdr:cNvSpPr txBox="1"/>
      </xdr:nvSpPr>
      <xdr:spPr>
        <a:xfrm>
          <a:off x="17106900" y="274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117179</xdr:rowOff>
    </xdr:from>
    <xdr:to>
      <xdr:col>23</xdr:col>
      <xdr:colOff>457200</xdr:colOff>
      <xdr:row>17</xdr:row>
      <xdr:rowOff>47329</xdr:rowOff>
    </xdr:to>
    <xdr:sp macro="" textlink="">
      <xdr:nvSpPr>
        <xdr:cNvPr id="462" name="円/楕円 461"/>
        <xdr:cNvSpPr/>
      </xdr:nvSpPr>
      <xdr:spPr>
        <a:xfrm>
          <a:off x="16129000" y="286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32106</xdr:rowOff>
    </xdr:from>
    <xdr:ext cx="736600" cy="259045"/>
    <xdr:sp macro="" textlink="">
      <xdr:nvSpPr>
        <xdr:cNvPr id="463" name="テキスト ボックス 462"/>
        <xdr:cNvSpPr txBox="1"/>
      </xdr:nvSpPr>
      <xdr:spPr>
        <a:xfrm>
          <a:off x="15798800" y="294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122682</xdr:rowOff>
    </xdr:from>
    <xdr:to>
      <xdr:col>22</xdr:col>
      <xdr:colOff>254000</xdr:colOff>
      <xdr:row>18</xdr:row>
      <xdr:rowOff>52832</xdr:rowOff>
    </xdr:to>
    <xdr:sp macro="" textlink="">
      <xdr:nvSpPr>
        <xdr:cNvPr id="464" name="円/楕円 463"/>
        <xdr:cNvSpPr/>
      </xdr:nvSpPr>
      <xdr:spPr>
        <a:xfrm>
          <a:off x="15240000" y="30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37609</xdr:rowOff>
    </xdr:from>
    <xdr:ext cx="762000" cy="259045"/>
    <xdr:sp macro="" textlink="">
      <xdr:nvSpPr>
        <xdr:cNvPr id="465" name="テキスト ボックス 464"/>
        <xdr:cNvSpPr txBox="1"/>
      </xdr:nvSpPr>
      <xdr:spPr>
        <a:xfrm>
          <a:off x="14909800" y="31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18796</xdr:rowOff>
    </xdr:from>
    <xdr:to>
      <xdr:col>21</xdr:col>
      <xdr:colOff>50800</xdr:colOff>
      <xdr:row>18</xdr:row>
      <xdr:rowOff>120396</xdr:rowOff>
    </xdr:to>
    <xdr:sp macro="" textlink="">
      <xdr:nvSpPr>
        <xdr:cNvPr id="466" name="円/楕円 465"/>
        <xdr:cNvSpPr/>
      </xdr:nvSpPr>
      <xdr:spPr>
        <a:xfrm>
          <a:off x="14351000" y="31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105173</xdr:rowOff>
    </xdr:from>
    <xdr:ext cx="762000" cy="259045"/>
    <xdr:sp macro="" textlink="">
      <xdr:nvSpPr>
        <xdr:cNvPr id="467" name="テキスト ボックス 466"/>
        <xdr:cNvSpPr txBox="1"/>
      </xdr:nvSpPr>
      <xdr:spPr>
        <a:xfrm>
          <a:off x="14020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162772</xdr:rowOff>
    </xdr:from>
    <xdr:to>
      <xdr:col>19</xdr:col>
      <xdr:colOff>533400</xdr:colOff>
      <xdr:row>19</xdr:row>
      <xdr:rowOff>92921</xdr:rowOff>
    </xdr:to>
    <xdr:sp macro="" textlink="">
      <xdr:nvSpPr>
        <xdr:cNvPr id="468" name="円/楕円 467"/>
        <xdr:cNvSpPr/>
      </xdr:nvSpPr>
      <xdr:spPr>
        <a:xfrm>
          <a:off x="13462000" y="32488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77699</xdr:rowOff>
    </xdr:from>
    <xdr:ext cx="762000" cy="259045"/>
    <xdr:sp macro="" textlink="">
      <xdr:nvSpPr>
        <xdr:cNvPr id="469" name="テキスト ボックス 468"/>
        <xdr:cNvSpPr txBox="1"/>
      </xdr:nvSpPr>
      <xdr:spPr>
        <a:xfrm>
          <a:off x="13131800" y="333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143,080
139,698
136.68
55,750,343
53,920,838
1,717,277
30,258,838
58,095,273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前年度より</a:t>
          </a:r>
          <a:r>
            <a:rPr kumimoji="1" lang="en-US" altLang="ja-JP" sz="1300">
              <a:solidFill>
                <a:schemeClr val="dk1"/>
              </a:solidFill>
              <a:effectLst/>
              <a:latin typeface="+mj-ea"/>
              <a:ea typeface="+mj-ea"/>
              <a:cs typeface="+mn-cs"/>
            </a:rPr>
            <a:t>0.5</a:t>
          </a:r>
          <a:r>
            <a:rPr kumimoji="1" lang="ja-JP" altLang="ja-JP" sz="1300">
              <a:solidFill>
                <a:schemeClr val="dk1"/>
              </a:solidFill>
              <a:effectLst/>
              <a:latin typeface="+mj-ea"/>
              <a:ea typeface="+mj-ea"/>
              <a:cs typeface="+mn-cs"/>
            </a:rPr>
            <a:t>ポイント</a:t>
          </a:r>
          <a:r>
            <a:rPr kumimoji="1" lang="ja-JP" altLang="en-US" sz="1300">
              <a:solidFill>
                <a:schemeClr val="dk1"/>
              </a:solidFill>
              <a:effectLst/>
              <a:latin typeface="+mj-ea"/>
              <a:ea typeface="+mj-ea"/>
              <a:cs typeface="+mn-cs"/>
            </a:rPr>
            <a:t>高</a:t>
          </a:r>
          <a:r>
            <a:rPr kumimoji="1" lang="ja-JP" altLang="ja-JP" sz="1300">
              <a:solidFill>
                <a:schemeClr val="dk1"/>
              </a:solidFill>
              <a:effectLst/>
              <a:latin typeface="+mj-ea"/>
              <a:ea typeface="+mj-ea"/>
              <a:cs typeface="+mn-cs"/>
            </a:rPr>
            <a:t>くなり</a:t>
          </a:r>
          <a:r>
            <a:rPr kumimoji="1" lang="en-US" altLang="ja-JP" sz="1300">
              <a:solidFill>
                <a:schemeClr val="dk1"/>
              </a:solidFill>
              <a:effectLst/>
              <a:latin typeface="+mj-ea"/>
              <a:ea typeface="+mj-ea"/>
              <a:cs typeface="+mn-cs"/>
            </a:rPr>
            <a:t>24.9</a:t>
          </a:r>
          <a:r>
            <a:rPr kumimoji="1" lang="ja-JP" altLang="ja-JP" sz="1300">
              <a:solidFill>
                <a:schemeClr val="dk1"/>
              </a:solidFill>
              <a:effectLst/>
              <a:latin typeface="+mj-ea"/>
              <a:ea typeface="+mj-ea"/>
              <a:cs typeface="+mn-cs"/>
            </a:rPr>
            <a:t>％となった要因は、</a:t>
          </a:r>
          <a:r>
            <a:rPr kumimoji="1" lang="ja-JP" altLang="en-US" sz="1300">
              <a:solidFill>
                <a:schemeClr val="dk1"/>
              </a:solidFill>
              <a:effectLst/>
              <a:latin typeface="+mj-ea"/>
              <a:ea typeface="+mj-ea"/>
              <a:cs typeface="+mn-cs"/>
            </a:rPr>
            <a:t>人事院勧告により期末勤勉手当</a:t>
          </a:r>
          <a:r>
            <a:rPr kumimoji="1" lang="ja-JP" altLang="ja-JP" sz="1300">
              <a:solidFill>
                <a:schemeClr val="dk1"/>
              </a:solidFill>
              <a:effectLst/>
              <a:latin typeface="+mj-ea"/>
              <a:ea typeface="+mj-ea"/>
              <a:cs typeface="+mn-cs"/>
            </a:rPr>
            <a:t>が</a:t>
          </a:r>
          <a:r>
            <a:rPr kumimoji="1" lang="ja-JP" altLang="en-US" sz="1300">
              <a:solidFill>
                <a:schemeClr val="dk1"/>
              </a:solidFill>
              <a:effectLst/>
              <a:latin typeface="+mj-ea"/>
              <a:ea typeface="+mj-ea"/>
              <a:cs typeface="+mn-cs"/>
            </a:rPr>
            <a:t>増加</a:t>
          </a:r>
          <a:r>
            <a:rPr kumimoji="1" lang="ja-JP" altLang="ja-JP" sz="1300">
              <a:solidFill>
                <a:schemeClr val="dk1"/>
              </a:solidFill>
              <a:effectLst/>
              <a:latin typeface="+mj-ea"/>
              <a:ea typeface="+mj-ea"/>
              <a:cs typeface="+mn-cs"/>
            </a:rPr>
            <a:t>したためである。</a:t>
          </a:r>
          <a:endParaRPr lang="ja-JP" altLang="ja-JP" sz="1300">
            <a:effectLst/>
            <a:latin typeface="+mj-ea"/>
            <a:ea typeface="+mj-ea"/>
          </a:endParaRPr>
        </a:p>
        <a:p>
          <a:r>
            <a:rPr kumimoji="1" lang="ja-JP" altLang="ja-JP" sz="1300">
              <a:solidFill>
                <a:schemeClr val="dk1"/>
              </a:solidFill>
              <a:effectLst/>
              <a:latin typeface="+mj-ea"/>
              <a:ea typeface="+mj-ea"/>
              <a:cs typeface="+mn-cs"/>
            </a:rPr>
            <a:t>　類似団体に比べ比率が高い要因は、合併により職員数が増加したことや、旧市内の各小学校に幼稚園を併設したことにより教育職数が多くなったことなどによるものである。</a:t>
          </a:r>
          <a:endParaRPr lang="ja-JP" altLang="ja-JP" sz="1300">
            <a:effectLst/>
            <a:latin typeface="+mj-ea"/>
            <a:ea typeface="+mj-ea"/>
          </a:endParaRPr>
        </a:p>
        <a:p>
          <a:r>
            <a:rPr kumimoji="1" lang="ja-JP" altLang="ja-JP" sz="1300">
              <a:solidFill>
                <a:schemeClr val="dk1"/>
              </a:solidFill>
              <a:effectLst/>
              <a:latin typeface="+mj-ea"/>
              <a:ea typeface="+mj-ea"/>
              <a:cs typeface="+mn-cs"/>
            </a:rPr>
            <a:t>　定員適正化計画にもとづく適正な職員配置</a:t>
          </a:r>
          <a:r>
            <a:rPr kumimoji="1" lang="ja-JP" altLang="en-US" sz="1300">
              <a:solidFill>
                <a:schemeClr val="dk1"/>
              </a:solidFill>
              <a:effectLst/>
              <a:latin typeface="+mj-ea"/>
              <a:ea typeface="+mj-ea"/>
              <a:cs typeface="+mn-cs"/>
            </a:rPr>
            <a:t>を進めて行く。</a:t>
          </a:r>
          <a:endParaRPr lang="ja-JP" altLang="ja-JP" sz="13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120650</xdr:rowOff>
    </xdr:from>
    <xdr:to>
      <xdr:col>7</xdr:col>
      <xdr:colOff>15875</xdr:colOff>
      <xdr:row>38</xdr:row>
      <xdr:rowOff>12700</xdr:rowOff>
    </xdr:to>
    <xdr:cxnSp macro="">
      <xdr:nvCxnSpPr>
        <xdr:cNvPr id="66" name="直線コネクタ 65"/>
        <xdr:cNvCxnSpPr/>
      </xdr:nvCxnSpPr>
      <xdr:spPr>
        <a:xfrm>
          <a:off x="3987800" y="6464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162577</xdr:rowOff>
    </xdr:from>
    <xdr:ext cx="762000" cy="259045"/>
    <xdr:sp macro="" textlink="">
      <xdr:nvSpPr>
        <xdr:cNvPr id="67" name="人件費平均値テキスト"/>
        <xdr:cNvSpPr txBox="1"/>
      </xdr:nvSpPr>
      <xdr:spPr>
        <a:xfrm>
          <a:off x="4914900" y="599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120650</xdr:rowOff>
    </xdr:from>
    <xdr:to>
      <xdr:col>5</xdr:col>
      <xdr:colOff>549275</xdr:colOff>
      <xdr:row>39</xdr:row>
      <xdr:rowOff>120650</xdr:rowOff>
    </xdr:to>
    <xdr:cxnSp macro="">
      <xdr:nvCxnSpPr>
        <xdr:cNvPr id="69" name="直線コネクタ 68"/>
        <xdr:cNvCxnSpPr/>
      </xdr:nvCxnSpPr>
      <xdr:spPr>
        <a:xfrm flipV="1">
          <a:off x="3098800" y="6464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139700</xdr:rowOff>
    </xdr:from>
    <xdr:to>
      <xdr:col>4</xdr:col>
      <xdr:colOff>346075</xdr:colOff>
      <xdr:row>39</xdr:row>
      <xdr:rowOff>120650</xdr:rowOff>
    </xdr:to>
    <xdr:cxnSp macro="">
      <xdr:nvCxnSpPr>
        <xdr:cNvPr id="72" name="直線コネクタ 71"/>
        <xdr:cNvCxnSpPr/>
      </xdr:nvCxnSpPr>
      <xdr:spPr>
        <a:xfrm>
          <a:off x="2209800" y="6654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118127</xdr:rowOff>
    </xdr:from>
    <xdr:ext cx="762000" cy="259045"/>
    <xdr:sp macro="" textlink="">
      <xdr:nvSpPr>
        <xdr:cNvPr id="74" name="テキスト ボックス 73"/>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139700</xdr:rowOff>
    </xdr:from>
    <xdr:to>
      <xdr:col>3</xdr:col>
      <xdr:colOff>142875</xdr:colOff>
      <xdr:row>39</xdr:row>
      <xdr:rowOff>44450</xdr:rowOff>
    </xdr:to>
    <xdr:cxnSp macro="">
      <xdr:nvCxnSpPr>
        <xdr:cNvPr id="75" name="直線コネクタ 74"/>
        <xdr:cNvCxnSpPr/>
      </xdr:nvCxnSpPr>
      <xdr:spPr>
        <a:xfrm flipV="1">
          <a:off x="1320800" y="665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118127</xdr:rowOff>
    </xdr:from>
    <xdr:ext cx="762000" cy="259045"/>
    <xdr:sp macro="" textlink="">
      <xdr:nvSpPr>
        <xdr:cNvPr id="77" name="テキスト ボックス 76"/>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5" name="円/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69850</xdr:rowOff>
    </xdr:from>
    <xdr:to>
      <xdr:col>5</xdr:col>
      <xdr:colOff>600075</xdr:colOff>
      <xdr:row>38</xdr:row>
      <xdr:rowOff>0</xdr:rowOff>
    </xdr:to>
    <xdr:sp macro="" textlink="">
      <xdr:nvSpPr>
        <xdr:cNvPr id="87" name="円/楕円 86"/>
        <xdr:cNvSpPr/>
      </xdr:nvSpPr>
      <xdr:spPr>
        <a:xfrm>
          <a:off x="3937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156227</xdr:rowOff>
    </xdr:from>
    <xdr:ext cx="736600" cy="259045"/>
    <xdr:sp macro="" textlink="">
      <xdr:nvSpPr>
        <xdr:cNvPr id="88" name="テキスト ボックス 87"/>
        <xdr:cNvSpPr txBox="1"/>
      </xdr:nvSpPr>
      <xdr:spPr>
        <a:xfrm>
          <a:off x="3606800" y="649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69850</xdr:rowOff>
    </xdr:from>
    <xdr:to>
      <xdr:col>4</xdr:col>
      <xdr:colOff>396875</xdr:colOff>
      <xdr:row>40</xdr:row>
      <xdr:rowOff>0</xdr:rowOff>
    </xdr:to>
    <xdr:sp macro="" textlink="">
      <xdr:nvSpPr>
        <xdr:cNvPr id="89" name="円/楕円 88"/>
        <xdr:cNvSpPr/>
      </xdr:nvSpPr>
      <xdr:spPr>
        <a:xfrm>
          <a:off x="3048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156227</xdr:rowOff>
    </xdr:from>
    <xdr:ext cx="762000" cy="259045"/>
    <xdr:sp macro="" textlink="">
      <xdr:nvSpPr>
        <xdr:cNvPr id="90" name="テキスト ボックス 89"/>
        <xdr:cNvSpPr txBox="1"/>
      </xdr:nvSpPr>
      <xdr:spPr>
        <a:xfrm>
          <a:off x="2717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88900</xdr:rowOff>
    </xdr:from>
    <xdr:to>
      <xdr:col>3</xdr:col>
      <xdr:colOff>193675</xdr:colOff>
      <xdr:row>39</xdr:row>
      <xdr:rowOff>19050</xdr:rowOff>
    </xdr:to>
    <xdr:sp macro="" textlink="">
      <xdr:nvSpPr>
        <xdr:cNvPr id="91" name="円/楕円 90"/>
        <xdr:cNvSpPr/>
      </xdr:nvSpPr>
      <xdr:spPr>
        <a:xfrm>
          <a:off x="2159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3827</xdr:rowOff>
    </xdr:from>
    <xdr:ext cx="762000" cy="259045"/>
    <xdr:sp macro="" textlink="">
      <xdr:nvSpPr>
        <xdr:cNvPr id="92" name="テキスト ボックス 91"/>
        <xdr:cNvSpPr txBox="1"/>
      </xdr:nvSpPr>
      <xdr:spPr>
        <a:xfrm>
          <a:off x="1828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165100</xdr:rowOff>
    </xdr:from>
    <xdr:to>
      <xdr:col>1</xdr:col>
      <xdr:colOff>676275</xdr:colOff>
      <xdr:row>39</xdr:row>
      <xdr:rowOff>95250</xdr:rowOff>
    </xdr:to>
    <xdr:sp macro="" textlink="">
      <xdr:nvSpPr>
        <xdr:cNvPr id="93" name="円/楕円 92"/>
        <xdr:cNvSpPr/>
      </xdr:nvSpPr>
      <xdr:spPr>
        <a:xfrm>
          <a:off x="1270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80027</xdr:rowOff>
    </xdr:from>
    <xdr:ext cx="762000" cy="259045"/>
    <xdr:sp macro="" textlink="">
      <xdr:nvSpPr>
        <xdr:cNvPr id="94" name="テキスト ボックス 93"/>
        <xdr:cNvSpPr txBox="1"/>
      </xdr:nvSpPr>
      <xdr:spPr>
        <a:xfrm>
          <a:off x="939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a:t>
          </a:r>
          <a:r>
            <a:rPr kumimoji="1" lang="ja-JP" altLang="ja-JP" sz="1300">
              <a:solidFill>
                <a:schemeClr val="dk1"/>
              </a:solidFill>
              <a:effectLst/>
              <a:latin typeface="+mn-ea"/>
              <a:ea typeface="+mn-ea"/>
              <a:cs typeface="+mn-cs"/>
            </a:rPr>
            <a:t>前年度より</a:t>
          </a:r>
          <a:r>
            <a:rPr kumimoji="1" lang="en-US" altLang="ja-JP" sz="1300">
              <a:solidFill>
                <a:schemeClr val="dk1"/>
              </a:solidFill>
              <a:effectLst/>
              <a:latin typeface="+mn-ea"/>
              <a:ea typeface="+mn-ea"/>
              <a:cs typeface="+mn-cs"/>
            </a:rPr>
            <a:t>0.5</a:t>
          </a:r>
          <a:r>
            <a:rPr kumimoji="1" lang="ja-JP" altLang="ja-JP" sz="1300">
              <a:solidFill>
                <a:schemeClr val="dk1"/>
              </a:solidFill>
              <a:effectLst/>
              <a:latin typeface="+mn-ea"/>
              <a:ea typeface="+mn-ea"/>
              <a:cs typeface="+mn-cs"/>
            </a:rPr>
            <a:t>ポイント高くなり</a:t>
          </a:r>
          <a:r>
            <a:rPr kumimoji="1" lang="en-US" altLang="ja-JP" sz="1300">
              <a:solidFill>
                <a:schemeClr val="dk1"/>
              </a:solidFill>
              <a:effectLst/>
              <a:latin typeface="+mn-ea"/>
              <a:ea typeface="+mn-ea"/>
              <a:cs typeface="+mn-cs"/>
            </a:rPr>
            <a:t>18.0</a:t>
          </a:r>
          <a:r>
            <a:rPr kumimoji="1" lang="ja-JP" altLang="ja-JP" sz="1300">
              <a:solidFill>
                <a:schemeClr val="dk1"/>
              </a:solidFill>
              <a:effectLst/>
              <a:latin typeface="+mn-ea"/>
              <a:ea typeface="+mn-ea"/>
              <a:cs typeface="+mn-cs"/>
            </a:rPr>
            <a:t>％となった要因は、</a:t>
          </a:r>
          <a:r>
            <a:rPr kumimoji="1" lang="ja-JP" altLang="en-US" sz="1300">
              <a:solidFill>
                <a:schemeClr val="dk1"/>
              </a:solidFill>
              <a:effectLst/>
              <a:latin typeface="+mn-ea"/>
              <a:ea typeface="+mn-ea"/>
              <a:cs typeface="+mn-cs"/>
            </a:rPr>
            <a:t>ごみ収集業務の全面委託化を進めていることによるものである</a:t>
          </a:r>
          <a:r>
            <a:rPr kumimoji="1" lang="ja-JP" altLang="en-US" sz="1300" b="0" i="0" u="none" strike="noStrike" kern="0" cap="none" spc="0" normalizeH="0" baseline="0" noProof="0">
              <a:ln>
                <a:noFill/>
              </a:ln>
              <a:solidFill>
                <a:prstClr val="black"/>
              </a:solidFill>
              <a:effectLst/>
              <a:uLnTx/>
              <a:uFillTx/>
              <a:latin typeface="+mn-ea"/>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今後は、施設の老朽化に伴う修繕料等が増加していく見通しであるため、施設の統廃合を進め、委託料や修繕料などの維持管理経費を圧縮していく。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7257</xdr:rowOff>
    </xdr:from>
    <xdr:to>
      <xdr:col>24</xdr:col>
      <xdr:colOff>31750</xdr:colOff>
      <xdr:row>18</xdr:row>
      <xdr:rowOff>61686</xdr:rowOff>
    </xdr:to>
    <xdr:cxnSp macro="">
      <xdr:nvCxnSpPr>
        <xdr:cNvPr id="129" name="直線コネクタ 128"/>
        <xdr:cNvCxnSpPr/>
      </xdr:nvCxnSpPr>
      <xdr:spPr>
        <a:xfrm>
          <a:off x="15671800" y="30933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46463</xdr:rowOff>
    </xdr:from>
    <xdr:ext cx="762000" cy="259045"/>
    <xdr:sp macro="" textlink="">
      <xdr:nvSpPr>
        <xdr:cNvPr id="130"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7257</xdr:rowOff>
    </xdr:from>
    <xdr:to>
      <xdr:col>22</xdr:col>
      <xdr:colOff>565150</xdr:colOff>
      <xdr:row>18</xdr:row>
      <xdr:rowOff>72571</xdr:rowOff>
    </xdr:to>
    <xdr:cxnSp macro="">
      <xdr:nvCxnSpPr>
        <xdr:cNvPr id="132" name="直線コネクタ 131"/>
        <xdr:cNvCxnSpPr/>
      </xdr:nvCxnSpPr>
      <xdr:spPr>
        <a:xfrm flipV="1">
          <a:off x="14782800" y="3093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34" name="テキスト ボックス 133"/>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18</xdr:row>
      <xdr:rowOff>72571</xdr:rowOff>
    </xdr:to>
    <xdr:cxnSp macro="">
      <xdr:nvCxnSpPr>
        <xdr:cNvPr id="135" name="直線コネクタ 134"/>
        <xdr:cNvCxnSpPr/>
      </xdr:nvCxnSpPr>
      <xdr:spPr>
        <a:xfrm>
          <a:off x="13893800" y="3136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18143</xdr:rowOff>
    </xdr:from>
    <xdr:to>
      <xdr:col>20</xdr:col>
      <xdr:colOff>158750</xdr:colOff>
      <xdr:row>18</xdr:row>
      <xdr:rowOff>50800</xdr:rowOff>
    </xdr:to>
    <xdr:cxnSp macro="">
      <xdr:nvCxnSpPr>
        <xdr:cNvPr id="138" name="直線コネクタ 137"/>
        <xdr:cNvCxnSpPr/>
      </xdr:nvCxnSpPr>
      <xdr:spPr>
        <a:xfrm>
          <a:off x="13004800" y="3104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138991</xdr:rowOff>
    </xdr:from>
    <xdr:ext cx="762000" cy="259045"/>
    <xdr:sp macro="" textlink="">
      <xdr:nvSpPr>
        <xdr:cNvPr id="140" name="テキスト ボックス 139"/>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42" name="テキスト ボックス 141"/>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10886</xdr:rowOff>
    </xdr:from>
    <xdr:to>
      <xdr:col>24</xdr:col>
      <xdr:colOff>82550</xdr:colOff>
      <xdr:row>18</xdr:row>
      <xdr:rowOff>112486</xdr:rowOff>
    </xdr:to>
    <xdr:sp macro="" textlink="">
      <xdr:nvSpPr>
        <xdr:cNvPr id="148" name="円/楕円 147"/>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154413</xdr:rowOff>
    </xdr:from>
    <xdr:ext cx="762000" cy="259045"/>
    <xdr:sp macro="" textlink="">
      <xdr:nvSpPr>
        <xdr:cNvPr id="149"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127907</xdr:rowOff>
    </xdr:from>
    <xdr:to>
      <xdr:col>22</xdr:col>
      <xdr:colOff>615950</xdr:colOff>
      <xdr:row>18</xdr:row>
      <xdr:rowOff>58057</xdr:rowOff>
    </xdr:to>
    <xdr:sp macro="" textlink="">
      <xdr:nvSpPr>
        <xdr:cNvPr id="150" name="円/楕円 149"/>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42834</xdr:rowOff>
    </xdr:from>
    <xdr:ext cx="736600" cy="259045"/>
    <xdr:sp macro="" textlink="">
      <xdr:nvSpPr>
        <xdr:cNvPr id="151" name="テキスト ボックス 150"/>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21771</xdr:rowOff>
    </xdr:from>
    <xdr:to>
      <xdr:col>21</xdr:col>
      <xdr:colOff>412750</xdr:colOff>
      <xdr:row>18</xdr:row>
      <xdr:rowOff>123371</xdr:rowOff>
    </xdr:to>
    <xdr:sp macro="" textlink="">
      <xdr:nvSpPr>
        <xdr:cNvPr id="152" name="円/楕円 151"/>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108149</xdr:rowOff>
    </xdr:from>
    <xdr:ext cx="762000" cy="259045"/>
    <xdr:sp macro="" textlink="">
      <xdr:nvSpPr>
        <xdr:cNvPr id="153" name="テキスト ボックス 152"/>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54" name="円/楕円 153"/>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86377</xdr:rowOff>
    </xdr:from>
    <xdr:ext cx="762000" cy="259045"/>
    <xdr:sp macro="" textlink="">
      <xdr:nvSpPr>
        <xdr:cNvPr id="155" name="テキスト ボックス 154"/>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138793</xdr:rowOff>
    </xdr:from>
    <xdr:to>
      <xdr:col>19</xdr:col>
      <xdr:colOff>6350</xdr:colOff>
      <xdr:row>18</xdr:row>
      <xdr:rowOff>68943</xdr:rowOff>
    </xdr:to>
    <xdr:sp macro="" textlink="">
      <xdr:nvSpPr>
        <xdr:cNvPr id="156" name="円/楕円 155"/>
        <xdr:cNvSpPr/>
      </xdr:nvSpPr>
      <xdr:spPr>
        <a:xfrm>
          <a:off x="12954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53720</xdr:rowOff>
    </xdr:from>
    <xdr:ext cx="762000" cy="259045"/>
    <xdr:sp macro="" textlink="">
      <xdr:nvSpPr>
        <xdr:cNvPr id="157" name="テキスト ボックス 156"/>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扶助費の歳出決算額は、</a:t>
          </a:r>
          <a:r>
            <a:rPr kumimoji="1" lang="ja-JP" altLang="en-US" sz="1300">
              <a:solidFill>
                <a:schemeClr val="dk1"/>
              </a:solidFill>
              <a:effectLst/>
              <a:latin typeface="+mn-ea"/>
              <a:ea typeface="+mn-ea"/>
              <a:cs typeface="+mn-cs"/>
            </a:rPr>
            <a:t>生活保護費</a:t>
          </a:r>
          <a:r>
            <a:rPr kumimoji="1" lang="ja-JP" altLang="ja-JP" sz="1300">
              <a:solidFill>
                <a:schemeClr val="dk1"/>
              </a:solidFill>
              <a:effectLst/>
              <a:latin typeface="+mn-ea"/>
              <a:ea typeface="+mn-ea"/>
              <a:cs typeface="+mn-cs"/>
            </a:rPr>
            <a:t>の増加等により前年度</a:t>
          </a:r>
          <a:r>
            <a:rPr kumimoji="1" lang="ja-JP" altLang="en-US" sz="1300">
              <a:solidFill>
                <a:schemeClr val="dk1"/>
              </a:solidFill>
              <a:effectLst/>
              <a:latin typeface="+mn-ea"/>
              <a:ea typeface="+mn-ea"/>
              <a:cs typeface="+mn-cs"/>
            </a:rPr>
            <a:t>比</a:t>
          </a:r>
          <a:r>
            <a:rPr kumimoji="1" lang="en-US" altLang="ja-JP" sz="1300">
              <a:solidFill>
                <a:schemeClr val="dk1"/>
              </a:solidFill>
              <a:effectLst/>
              <a:latin typeface="+mn-ea"/>
              <a:ea typeface="+mn-ea"/>
              <a:cs typeface="+mn-cs"/>
            </a:rPr>
            <a:t>5.3%</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増加</a:t>
          </a:r>
          <a:r>
            <a:rPr kumimoji="1" lang="ja-JP" altLang="en-US" sz="1300">
              <a:solidFill>
                <a:schemeClr val="dk1"/>
              </a:solidFill>
              <a:effectLst/>
              <a:latin typeface="+mn-ea"/>
              <a:ea typeface="+mn-ea"/>
              <a:cs typeface="+mn-cs"/>
            </a:rPr>
            <a:t>となり</a:t>
          </a:r>
          <a:r>
            <a:rPr kumimoji="1" lang="ja-JP" altLang="ja-JP" sz="1300">
              <a:solidFill>
                <a:schemeClr val="dk1"/>
              </a:solidFill>
              <a:effectLst/>
              <a:latin typeface="+mn-ea"/>
              <a:ea typeface="+mn-ea"/>
              <a:cs typeface="+mn-cs"/>
            </a:rPr>
            <a:t>、経常収支比率として</a:t>
          </a:r>
          <a:r>
            <a:rPr kumimoji="1" lang="ja-JP" altLang="en-US" sz="1300">
              <a:solidFill>
                <a:schemeClr val="dk1"/>
              </a:solidFill>
              <a:effectLst/>
              <a:latin typeface="+mn-ea"/>
              <a:ea typeface="+mn-ea"/>
              <a:cs typeface="+mn-cs"/>
            </a:rPr>
            <a:t>も</a:t>
          </a:r>
          <a:r>
            <a:rPr kumimoji="1" lang="ja-JP" altLang="ja-JP" sz="1300">
              <a:solidFill>
                <a:schemeClr val="dk1"/>
              </a:solidFill>
              <a:effectLst/>
              <a:latin typeface="+mn-ea"/>
              <a:ea typeface="+mn-ea"/>
              <a:cs typeface="+mn-cs"/>
            </a:rPr>
            <a:t>、経常経費充当一般財源が増加したことにより、前年度</a:t>
          </a:r>
          <a:r>
            <a:rPr kumimoji="1" lang="ja-JP" altLang="en-US" sz="1300">
              <a:solidFill>
                <a:schemeClr val="dk1"/>
              </a:solidFill>
              <a:effectLst/>
              <a:latin typeface="+mn-ea"/>
              <a:ea typeface="+mn-ea"/>
              <a:cs typeface="+mn-cs"/>
            </a:rPr>
            <a:t>比</a:t>
          </a:r>
          <a:r>
            <a:rPr kumimoji="1" lang="en-US" altLang="ja-JP" sz="1300">
              <a:solidFill>
                <a:schemeClr val="dk1"/>
              </a:solidFill>
              <a:effectLst/>
              <a:latin typeface="+mn-ea"/>
              <a:ea typeface="+mn-ea"/>
              <a:cs typeface="+mn-cs"/>
            </a:rPr>
            <a:t>0.8</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の増加</a:t>
          </a:r>
          <a:r>
            <a:rPr kumimoji="1" lang="ja-JP" altLang="ja-JP" sz="1300">
              <a:solidFill>
                <a:schemeClr val="dk1"/>
              </a:solidFill>
              <a:effectLst/>
              <a:latin typeface="+mn-ea"/>
              <a:ea typeface="+mn-ea"/>
              <a:cs typeface="+mn-cs"/>
            </a:rPr>
            <a:t>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今後も、少子高齢化が進み、扶助費の増加が見込まれることから、市単独事業については、事業の見直しにより、適度なサービス水準と経費のバランスに留意していく。</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55</xdr:row>
      <xdr:rowOff>69850</xdr:rowOff>
    </xdr:to>
    <xdr:cxnSp macro="">
      <xdr:nvCxnSpPr>
        <xdr:cNvPr id="190" name="直線コネクタ 189"/>
        <xdr:cNvCxnSpPr/>
      </xdr:nvCxnSpPr>
      <xdr:spPr>
        <a:xfrm>
          <a:off x="3987800" y="9347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88900</xdr:rowOff>
    </xdr:to>
    <xdr:cxnSp macro="">
      <xdr:nvCxnSpPr>
        <xdr:cNvPr id="193" name="直線コネクタ 192"/>
        <xdr:cNvCxnSpPr/>
      </xdr:nvCxnSpPr>
      <xdr:spPr>
        <a:xfrm>
          <a:off x="3098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88900</xdr:rowOff>
    </xdr:to>
    <xdr:cxnSp macro="">
      <xdr:nvCxnSpPr>
        <xdr:cNvPr id="196" name="直線コネクタ 195"/>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198" name="テキスト ボックス 197"/>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50800</xdr:rowOff>
    </xdr:to>
    <xdr:cxnSp macro="">
      <xdr:nvCxnSpPr>
        <xdr:cNvPr id="199" name="直線コネクタ 198"/>
        <xdr:cNvCxnSpPr/>
      </xdr:nvCxnSpPr>
      <xdr:spPr>
        <a:xfrm>
          <a:off x="1320800" y="9251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3" name="テキスト ボックス 20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9" name="円/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11" name="円/楕円 210"/>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12" name="テキスト ボックス 211"/>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3" name="円/楕円 212"/>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4" name="テキスト ボックス 213"/>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5" name="円/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6" name="テキスト ボックス 215"/>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7" name="円/楕円 216"/>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8" name="テキスト ボックス 217"/>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歳出決算額としては、市営住宅維持補修費等が増加しているが、経常収支比率としては、経常経費充当一般財源が減少したことにより、</a:t>
          </a:r>
          <a:r>
            <a:rPr kumimoji="1" lang="ja-JP" altLang="en-US" sz="1300" b="0" i="0" u="none" strike="noStrike" kern="0" cap="none" spc="0" normalizeH="0" baseline="0" noProof="0">
              <a:ln>
                <a:noFill/>
              </a:ln>
              <a:solidFill>
                <a:prstClr val="black"/>
              </a:solidFill>
              <a:effectLst/>
              <a:uLnTx/>
              <a:uFillTx/>
              <a:latin typeface="+mj-ea"/>
              <a:ea typeface="+mj-ea"/>
              <a:cs typeface="+mn-cs"/>
            </a:rPr>
            <a:t>前年度より</a:t>
          </a:r>
          <a:r>
            <a:rPr kumimoji="1" lang="en-US" altLang="ja-JP" sz="1300" b="0" i="0" u="none" strike="noStrike" kern="0" cap="none" spc="0" normalizeH="0" baseline="0" noProof="0">
              <a:ln>
                <a:noFill/>
              </a:ln>
              <a:solidFill>
                <a:prstClr val="black"/>
              </a:solidFill>
              <a:effectLst/>
              <a:uLnTx/>
              <a:uFillTx/>
              <a:latin typeface="+mj-ea"/>
              <a:ea typeface="+mj-ea"/>
              <a:cs typeface="+mn-cs"/>
            </a:rPr>
            <a:t>0.5</a:t>
          </a:r>
          <a:r>
            <a:rPr kumimoji="1" lang="ja-JP" altLang="en-US" sz="1300" b="0" i="0" u="none" strike="noStrike" kern="0" cap="none" spc="0" normalizeH="0" baseline="0" noProof="0">
              <a:ln>
                <a:noFill/>
              </a:ln>
              <a:solidFill>
                <a:prstClr val="black"/>
              </a:solidFill>
              <a:effectLst/>
              <a:uLnTx/>
              <a:uFillTx/>
              <a:latin typeface="+mj-ea"/>
              <a:ea typeface="+mj-ea"/>
              <a:cs typeface="+mn-cs"/>
            </a:rPr>
            <a:t>ポイント低くなり</a:t>
          </a:r>
          <a:r>
            <a:rPr kumimoji="1" lang="en-US" altLang="ja-JP" sz="1300" b="0" i="0" u="none" strike="noStrike" kern="0" cap="none" spc="0" normalizeH="0" baseline="0" noProof="0">
              <a:ln>
                <a:noFill/>
              </a:ln>
              <a:solidFill>
                <a:prstClr val="black"/>
              </a:solidFill>
              <a:effectLst/>
              <a:uLnTx/>
              <a:uFillTx/>
              <a:latin typeface="+mj-ea"/>
              <a:ea typeface="+mj-ea"/>
              <a:cs typeface="+mn-cs"/>
            </a:rPr>
            <a:t>9.8</a:t>
          </a:r>
          <a:r>
            <a:rPr kumimoji="1" lang="ja-JP" altLang="en-US" sz="1300" b="0" i="0" u="none" strike="noStrike" kern="0" cap="none" spc="0" normalizeH="0" baseline="0" noProof="0">
              <a:ln>
                <a:noFill/>
              </a:ln>
              <a:solidFill>
                <a:prstClr val="black"/>
              </a:solidFill>
              <a:effectLst/>
              <a:uLnTx/>
              <a:uFillTx/>
              <a:latin typeface="+mj-ea"/>
              <a:ea typeface="+mj-ea"/>
              <a:cs typeface="+mn-cs"/>
            </a:rPr>
            <a:t>％となった。</a:t>
          </a:r>
        </a:p>
        <a:p>
          <a:r>
            <a:rPr kumimoji="1" lang="ja-JP" altLang="en-US" sz="1300" b="0" i="0" u="none" strike="noStrike" kern="0" cap="none" spc="0" normalizeH="0" baseline="0" noProof="0">
              <a:ln>
                <a:noFill/>
              </a:ln>
              <a:solidFill>
                <a:prstClr val="black"/>
              </a:solidFill>
              <a:effectLst/>
              <a:uLnTx/>
              <a:uFillTx/>
              <a:latin typeface="+mj-ea"/>
              <a:ea typeface="+mj-ea"/>
              <a:cs typeface="+mn-cs"/>
            </a:rPr>
            <a:t>　</a:t>
          </a:r>
          <a:r>
            <a:rPr kumimoji="1" lang="ja-JP" altLang="en-US" sz="1300" b="0" i="0" u="none" strike="noStrike" kern="0" cap="none" spc="0" normalizeH="0" baseline="0" noProof="0">
              <a:ln>
                <a:noFill/>
              </a:ln>
              <a:solidFill>
                <a:schemeClr val="dk1"/>
              </a:solidFill>
              <a:effectLst/>
              <a:uLnTx/>
              <a:uFillTx/>
              <a:latin typeface="+mj-ea"/>
              <a:ea typeface="+mj-ea"/>
              <a:cs typeface="+mn-cs"/>
            </a:rPr>
            <a:t>公共施設マネジメントの推進により</a:t>
          </a:r>
          <a:r>
            <a:rPr kumimoji="1" lang="ja-JP" altLang="ja-JP" sz="1300" b="0" i="0" baseline="0">
              <a:solidFill>
                <a:schemeClr val="dk1"/>
              </a:solidFill>
              <a:effectLst/>
              <a:latin typeface="+mj-ea"/>
              <a:ea typeface="+mj-ea"/>
              <a:cs typeface="+mn-cs"/>
            </a:rPr>
            <a:t>、維持管理経費</a:t>
          </a:r>
          <a:r>
            <a:rPr kumimoji="1" lang="ja-JP" altLang="en-US" sz="1300" b="0" i="0" baseline="0">
              <a:solidFill>
                <a:schemeClr val="dk1"/>
              </a:solidFill>
              <a:effectLst/>
              <a:latin typeface="+mj-ea"/>
              <a:ea typeface="+mj-ea"/>
              <a:cs typeface="+mn-cs"/>
            </a:rPr>
            <a:t>の</a:t>
          </a:r>
          <a:r>
            <a:rPr kumimoji="1" lang="ja-JP" altLang="ja-JP" sz="1300" b="0" i="0" baseline="0">
              <a:solidFill>
                <a:schemeClr val="dk1"/>
              </a:solidFill>
              <a:effectLst/>
              <a:latin typeface="+mj-ea"/>
              <a:ea typeface="+mj-ea"/>
              <a:cs typeface="+mn-cs"/>
            </a:rPr>
            <a:t>圧縮</a:t>
          </a:r>
          <a:r>
            <a:rPr kumimoji="1" lang="ja-JP" altLang="en-US" sz="1300" b="0" i="0" baseline="0">
              <a:solidFill>
                <a:schemeClr val="dk1"/>
              </a:solidFill>
              <a:effectLst/>
              <a:latin typeface="+mj-ea"/>
              <a:ea typeface="+mj-ea"/>
              <a:cs typeface="+mn-cs"/>
            </a:rPr>
            <a:t>に</a:t>
          </a:r>
          <a:r>
            <a:rPr kumimoji="1" lang="ja-JP" altLang="ja-JP" sz="1300">
              <a:solidFill>
                <a:schemeClr val="dk1"/>
              </a:solidFill>
              <a:effectLst/>
              <a:latin typeface="+mj-ea"/>
              <a:ea typeface="+mj-ea"/>
              <a:cs typeface="+mn-cs"/>
            </a:rPr>
            <a:t>努めていく。</a:t>
          </a:r>
          <a:endParaRPr lang="ja-JP" altLang="ja-JP" sz="13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95250</xdr:rowOff>
    </xdr:from>
    <xdr:to>
      <xdr:col>24</xdr:col>
      <xdr:colOff>31750</xdr:colOff>
      <xdr:row>53</xdr:row>
      <xdr:rowOff>158750</xdr:rowOff>
    </xdr:to>
    <xdr:cxnSp macro="">
      <xdr:nvCxnSpPr>
        <xdr:cNvPr id="251" name="直線コネクタ 250"/>
        <xdr:cNvCxnSpPr/>
      </xdr:nvCxnSpPr>
      <xdr:spPr>
        <a:xfrm flipV="1">
          <a:off x="15671800" y="9182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158750</xdr:rowOff>
    </xdr:from>
    <xdr:to>
      <xdr:col>22</xdr:col>
      <xdr:colOff>565150</xdr:colOff>
      <xdr:row>54</xdr:row>
      <xdr:rowOff>0</xdr:rowOff>
    </xdr:to>
    <xdr:cxnSp macro="">
      <xdr:nvCxnSpPr>
        <xdr:cNvPr id="254" name="直線コネクタ 253"/>
        <xdr:cNvCxnSpPr/>
      </xdr:nvCxnSpPr>
      <xdr:spPr>
        <a:xfrm flipV="1">
          <a:off x="14782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56" name="テキスト ボックス 255"/>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95250</xdr:rowOff>
    </xdr:from>
    <xdr:to>
      <xdr:col>21</xdr:col>
      <xdr:colOff>361950</xdr:colOff>
      <xdr:row>54</xdr:row>
      <xdr:rowOff>0</xdr:rowOff>
    </xdr:to>
    <xdr:cxnSp macro="">
      <xdr:nvCxnSpPr>
        <xdr:cNvPr id="257" name="直線コネクタ 256"/>
        <xdr:cNvCxnSpPr/>
      </xdr:nvCxnSpPr>
      <xdr:spPr>
        <a:xfrm>
          <a:off x="13893800" y="918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57150</xdr:rowOff>
    </xdr:from>
    <xdr:to>
      <xdr:col>20</xdr:col>
      <xdr:colOff>158750</xdr:colOff>
      <xdr:row>53</xdr:row>
      <xdr:rowOff>95250</xdr:rowOff>
    </xdr:to>
    <xdr:cxnSp macro="">
      <xdr:nvCxnSpPr>
        <xdr:cNvPr id="260" name="直線コネクタ 259"/>
        <xdr:cNvCxnSpPr/>
      </xdr:nvCxnSpPr>
      <xdr:spPr>
        <a:xfrm>
          <a:off x="13004800" y="914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2" name="テキスト ボックス 261"/>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44450</xdr:rowOff>
    </xdr:from>
    <xdr:to>
      <xdr:col>24</xdr:col>
      <xdr:colOff>82550</xdr:colOff>
      <xdr:row>53</xdr:row>
      <xdr:rowOff>146050</xdr:rowOff>
    </xdr:to>
    <xdr:sp macro="" textlink="">
      <xdr:nvSpPr>
        <xdr:cNvPr id="270" name="円/楕円 269"/>
        <xdr:cNvSpPr/>
      </xdr:nvSpPr>
      <xdr:spPr>
        <a:xfrm>
          <a:off x="164592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124477</xdr:rowOff>
    </xdr:from>
    <xdr:ext cx="762000" cy="259045"/>
    <xdr:sp macro="" textlink="">
      <xdr:nvSpPr>
        <xdr:cNvPr id="271" name="その他該当値テキスト"/>
        <xdr:cNvSpPr txBox="1"/>
      </xdr:nvSpPr>
      <xdr:spPr>
        <a:xfrm>
          <a:off x="16598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107950</xdr:rowOff>
    </xdr:from>
    <xdr:to>
      <xdr:col>22</xdr:col>
      <xdr:colOff>615950</xdr:colOff>
      <xdr:row>54</xdr:row>
      <xdr:rowOff>38100</xdr:rowOff>
    </xdr:to>
    <xdr:sp macro="" textlink="">
      <xdr:nvSpPr>
        <xdr:cNvPr id="272" name="円/楕円 271"/>
        <xdr:cNvSpPr/>
      </xdr:nvSpPr>
      <xdr:spPr>
        <a:xfrm>
          <a:off x="15621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48277</xdr:rowOff>
    </xdr:from>
    <xdr:ext cx="736600" cy="259045"/>
    <xdr:sp macro="" textlink="">
      <xdr:nvSpPr>
        <xdr:cNvPr id="273" name="テキスト ボックス 272"/>
        <xdr:cNvSpPr txBox="1"/>
      </xdr:nvSpPr>
      <xdr:spPr>
        <a:xfrm>
          <a:off x="15290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120650</xdr:rowOff>
    </xdr:from>
    <xdr:to>
      <xdr:col>21</xdr:col>
      <xdr:colOff>412750</xdr:colOff>
      <xdr:row>54</xdr:row>
      <xdr:rowOff>50800</xdr:rowOff>
    </xdr:to>
    <xdr:sp macro="" textlink="">
      <xdr:nvSpPr>
        <xdr:cNvPr id="274" name="円/楕円 273"/>
        <xdr:cNvSpPr/>
      </xdr:nvSpPr>
      <xdr:spPr>
        <a:xfrm>
          <a:off x="14732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60977</xdr:rowOff>
    </xdr:from>
    <xdr:ext cx="762000" cy="259045"/>
    <xdr:sp macro="" textlink="">
      <xdr:nvSpPr>
        <xdr:cNvPr id="275" name="テキスト ボックス 274"/>
        <xdr:cNvSpPr txBox="1"/>
      </xdr:nvSpPr>
      <xdr:spPr>
        <a:xfrm>
          <a:off x="14401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44450</xdr:rowOff>
    </xdr:from>
    <xdr:to>
      <xdr:col>20</xdr:col>
      <xdr:colOff>209550</xdr:colOff>
      <xdr:row>53</xdr:row>
      <xdr:rowOff>146050</xdr:rowOff>
    </xdr:to>
    <xdr:sp macro="" textlink="">
      <xdr:nvSpPr>
        <xdr:cNvPr id="276" name="円/楕円 275"/>
        <xdr:cNvSpPr/>
      </xdr:nvSpPr>
      <xdr:spPr>
        <a:xfrm>
          <a:off x="13843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156227</xdr:rowOff>
    </xdr:from>
    <xdr:ext cx="762000" cy="259045"/>
    <xdr:sp macro="" textlink="">
      <xdr:nvSpPr>
        <xdr:cNvPr id="277" name="テキスト ボックス 276"/>
        <xdr:cNvSpPr txBox="1"/>
      </xdr:nvSpPr>
      <xdr:spPr>
        <a:xfrm>
          <a:off x="13512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6350</xdr:rowOff>
    </xdr:from>
    <xdr:to>
      <xdr:col>19</xdr:col>
      <xdr:colOff>6350</xdr:colOff>
      <xdr:row>53</xdr:row>
      <xdr:rowOff>107950</xdr:rowOff>
    </xdr:to>
    <xdr:sp macro="" textlink="">
      <xdr:nvSpPr>
        <xdr:cNvPr id="278" name="円/楕円 277"/>
        <xdr:cNvSpPr/>
      </xdr:nvSpPr>
      <xdr:spPr>
        <a:xfrm>
          <a:off x="12954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118127</xdr:rowOff>
    </xdr:from>
    <xdr:ext cx="762000" cy="259045"/>
    <xdr:sp macro="" textlink="">
      <xdr:nvSpPr>
        <xdr:cNvPr id="279" name="テキスト ボックス 278"/>
        <xdr:cNvSpPr txBox="1"/>
      </xdr:nvSpPr>
      <xdr:spPr>
        <a:xfrm>
          <a:off x="12623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前年度より</a:t>
          </a:r>
          <a:r>
            <a:rPr kumimoji="1" lang="en-US" altLang="ja-JP" sz="1100">
              <a:solidFill>
                <a:schemeClr val="dk1"/>
              </a:solidFill>
              <a:effectLst/>
              <a:latin typeface="+mn-ea"/>
              <a:ea typeface="+mn-ea"/>
              <a:cs typeface="+mn-cs"/>
            </a:rPr>
            <a:t>0.3</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低</a:t>
          </a:r>
          <a:r>
            <a:rPr kumimoji="1" lang="ja-JP" altLang="ja-JP" sz="1100">
              <a:solidFill>
                <a:schemeClr val="dk1"/>
              </a:solidFill>
              <a:effectLst/>
              <a:latin typeface="+mn-ea"/>
              <a:ea typeface="+mn-ea"/>
              <a:cs typeface="+mn-cs"/>
            </a:rPr>
            <a:t>くなり</a:t>
          </a:r>
          <a:r>
            <a:rPr kumimoji="1" lang="en-US" altLang="ja-JP" sz="1100">
              <a:solidFill>
                <a:schemeClr val="dk1"/>
              </a:solidFill>
              <a:effectLst/>
              <a:latin typeface="+mn-ea"/>
              <a:ea typeface="+mn-ea"/>
              <a:cs typeface="+mn-cs"/>
            </a:rPr>
            <a:t>17.6</a:t>
          </a:r>
          <a:r>
            <a:rPr kumimoji="1" lang="ja-JP" altLang="ja-JP" sz="1100">
              <a:solidFill>
                <a:schemeClr val="dk1"/>
              </a:solidFill>
              <a:effectLst/>
              <a:latin typeface="+mn-ea"/>
              <a:ea typeface="+mn-ea"/>
              <a:cs typeface="+mn-cs"/>
            </a:rPr>
            <a:t>％となった要因は、</a:t>
          </a:r>
          <a:r>
            <a:rPr kumimoji="1" lang="ja-JP" altLang="en-US" sz="1100">
              <a:solidFill>
                <a:schemeClr val="dk1"/>
              </a:solidFill>
              <a:effectLst/>
              <a:latin typeface="+mn-ea"/>
              <a:ea typeface="+mn-ea"/>
              <a:cs typeface="+mn-cs"/>
            </a:rPr>
            <a:t>下水道事業</a:t>
          </a:r>
          <a:r>
            <a:rPr kumimoji="1" lang="ja-JP" altLang="ja-JP" sz="1100">
              <a:solidFill>
                <a:schemeClr val="dk1"/>
              </a:solidFill>
              <a:effectLst/>
              <a:latin typeface="+mn-ea"/>
              <a:ea typeface="+mn-ea"/>
              <a:cs typeface="+mn-cs"/>
            </a:rPr>
            <a:t>に対する</a:t>
          </a:r>
          <a:r>
            <a:rPr kumimoji="1" lang="ja-JP" altLang="en-US" sz="1100">
              <a:solidFill>
                <a:schemeClr val="dk1"/>
              </a:solidFill>
              <a:effectLst/>
              <a:latin typeface="+mn-ea"/>
              <a:ea typeface="+mn-ea"/>
              <a:cs typeface="+mn-cs"/>
            </a:rPr>
            <a:t>繰出</a:t>
          </a:r>
          <a:r>
            <a:rPr kumimoji="1" lang="ja-JP" altLang="ja-JP" sz="1100">
              <a:solidFill>
                <a:schemeClr val="dk1"/>
              </a:solidFill>
              <a:effectLst/>
              <a:latin typeface="+mn-ea"/>
              <a:ea typeface="+mn-ea"/>
              <a:cs typeface="+mn-cs"/>
            </a:rPr>
            <a:t>金が</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したことや、</a:t>
          </a:r>
          <a:r>
            <a:rPr kumimoji="1" lang="ja-JP" altLang="ja-JP" sz="1100">
              <a:solidFill>
                <a:schemeClr val="dk1"/>
              </a:solidFill>
              <a:effectLst/>
              <a:latin typeface="+mn-lt"/>
              <a:ea typeface="+mn-ea"/>
              <a:cs typeface="+mn-cs"/>
            </a:rPr>
            <a:t>病院事業に対する運営費負担金</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ea"/>
              <a:ea typeface="+mn-ea"/>
              <a:cs typeface="+mn-cs"/>
            </a:rPr>
            <a:t>によるものである。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類似団体平均より高い比率となっているのは、汚水処理や内水排除のため下水道整備を推進したこと、一部事務組合で行っているごみ処理のＲＤＦ化</a:t>
          </a:r>
          <a:r>
            <a:rPr kumimoji="1" lang="ja-JP" altLang="en-US" sz="1100">
              <a:solidFill>
                <a:schemeClr val="dk1"/>
              </a:solidFill>
              <a:effectLst/>
              <a:latin typeface="+mn-ea"/>
              <a:ea typeface="+mn-ea"/>
              <a:cs typeface="+mn-cs"/>
            </a:rPr>
            <a:t>費用</a:t>
          </a:r>
          <a:r>
            <a:rPr kumimoji="1" lang="ja-JP" altLang="ja-JP" sz="1100">
              <a:solidFill>
                <a:schemeClr val="dk1"/>
              </a:solidFill>
              <a:effectLst/>
              <a:latin typeface="+mn-ea"/>
              <a:ea typeface="+mn-ea"/>
              <a:cs typeface="+mn-cs"/>
            </a:rPr>
            <a:t>、病院事業の統合に伴う運営費負担の増加が大きく影響している。公営企業等については、効率的な経営を図るよう働きかけ、補助費等の圧縮に努めていく。</a:t>
          </a:r>
          <a:endParaRPr lang="ja-JP" altLang="ja-JP" sz="11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134620</xdr:rowOff>
    </xdr:from>
    <xdr:to>
      <xdr:col>24</xdr:col>
      <xdr:colOff>31750</xdr:colOff>
      <xdr:row>40</xdr:row>
      <xdr:rowOff>157480</xdr:rowOff>
    </xdr:to>
    <xdr:cxnSp macro="">
      <xdr:nvCxnSpPr>
        <xdr:cNvPr id="311" name="直線コネクタ 310"/>
        <xdr:cNvCxnSpPr/>
      </xdr:nvCxnSpPr>
      <xdr:spPr>
        <a:xfrm flipV="1">
          <a:off x="15671800" y="6992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58437</xdr:rowOff>
    </xdr:from>
    <xdr:ext cx="762000" cy="259045"/>
    <xdr:sp macro="" textlink="">
      <xdr:nvSpPr>
        <xdr:cNvPr id="312"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88900</xdr:rowOff>
    </xdr:from>
    <xdr:to>
      <xdr:col>22</xdr:col>
      <xdr:colOff>565150</xdr:colOff>
      <xdr:row>40</xdr:row>
      <xdr:rowOff>157480</xdr:rowOff>
    </xdr:to>
    <xdr:cxnSp macro="">
      <xdr:nvCxnSpPr>
        <xdr:cNvPr id="314" name="直線コネクタ 313"/>
        <xdr:cNvCxnSpPr/>
      </xdr:nvCxnSpPr>
      <xdr:spPr>
        <a:xfrm>
          <a:off x="14782800" y="6946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69867</xdr:rowOff>
    </xdr:from>
    <xdr:ext cx="736600" cy="259045"/>
    <xdr:sp macro="" textlink="">
      <xdr:nvSpPr>
        <xdr:cNvPr id="316" name="テキスト ボックス 315"/>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88900</xdr:rowOff>
    </xdr:from>
    <xdr:to>
      <xdr:col>21</xdr:col>
      <xdr:colOff>361950</xdr:colOff>
      <xdr:row>40</xdr:row>
      <xdr:rowOff>142240</xdr:rowOff>
    </xdr:to>
    <xdr:cxnSp macro="">
      <xdr:nvCxnSpPr>
        <xdr:cNvPr id="317" name="直線コネクタ 316"/>
        <xdr:cNvCxnSpPr/>
      </xdr:nvCxnSpPr>
      <xdr:spPr>
        <a:xfrm flipV="1">
          <a:off x="13893800" y="6946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19" name="テキスト ボックス 318"/>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142240</xdr:rowOff>
    </xdr:from>
    <xdr:to>
      <xdr:col>20</xdr:col>
      <xdr:colOff>158750</xdr:colOff>
      <xdr:row>40</xdr:row>
      <xdr:rowOff>149860</xdr:rowOff>
    </xdr:to>
    <xdr:cxnSp macro="">
      <xdr:nvCxnSpPr>
        <xdr:cNvPr id="320" name="直線コネクタ 319"/>
        <xdr:cNvCxnSpPr/>
      </xdr:nvCxnSpPr>
      <xdr:spPr>
        <a:xfrm flipV="1">
          <a:off x="13004800" y="7000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22" name="テキスト ボックス 321"/>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4" name="テキスト ボックス 323"/>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83820</xdr:rowOff>
    </xdr:from>
    <xdr:to>
      <xdr:col>24</xdr:col>
      <xdr:colOff>82550</xdr:colOff>
      <xdr:row>41</xdr:row>
      <xdr:rowOff>13970</xdr:rowOff>
    </xdr:to>
    <xdr:sp macro="" textlink="">
      <xdr:nvSpPr>
        <xdr:cNvPr id="330" name="円/楕円 329"/>
        <xdr:cNvSpPr/>
      </xdr:nvSpPr>
      <xdr:spPr>
        <a:xfrm>
          <a:off x="164592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163847</xdr:rowOff>
    </xdr:from>
    <xdr:ext cx="762000" cy="259045"/>
    <xdr:sp macro="" textlink="">
      <xdr:nvSpPr>
        <xdr:cNvPr id="331" name="補助費等該当値テキスト"/>
        <xdr:cNvSpPr txBox="1"/>
      </xdr:nvSpPr>
      <xdr:spPr>
        <a:xfrm>
          <a:off x="16598900" y="685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106680</xdr:rowOff>
    </xdr:from>
    <xdr:to>
      <xdr:col>22</xdr:col>
      <xdr:colOff>615950</xdr:colOff>
      <xdr:row>41</xdr:row>
      <xdr:rowOff>36830</xdr:rowOff>
    </xdr:to>
    <xdr:sp macro="" textlink="">
      <xdr:nvSpPr>
        <xdr:cNvPr id="332" name="円/楕円 331"/>
        <xdr:cNvSpPr/>
      </xdr:nvSpPr>
      <xdr:spPr>
        <a:xfrm>
          <a:off x="15621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21607</xdr:rowOff>
    </xdr:from>
    <xdr:ext cx="736600" cy="259045"/>
    <xdr:sp macro="" textlink="">
      <xdr:nvSpPr>
        <xdr:cNvPr id="333" name="テキスト ボックス 332"/>
        <xdr:cNvSpPr txBox="1"/>
      </xdr:nvSpPr>
      <xdr:spPr>
        <a:xfrm>
          <a:off x="15290800" y="705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38100</xdr:rowOff>
    </xdr:from>
    <xdr:to>
      <xdr:col>21</xdr:col>
      <xdr:colOff>412750</xdr:colOff>
      <xdr:row>40</xdr:row>
      <xdr:rowOff>139700</xdr:rowOff>
    </xdr:to>
    <xdr:sp macro="" textlink="">
      <xdr:nvSpPr>
        <xdr:cNvPr id="334" name="円/楕円 333"/>
        <xdr:cNvSpPr/>
      </xdr:nvSpPr>
      <xdr:spPr>
        <a:xfrm>
          <a:off x="14732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124477</xdr:rowOff>
    </xdr:from>
    <xdr:ext cx="762000" cy="259045"/>
    <xdr:sp macro="" textlink="">
      <xdr:nvSpPr>
        <xdr:cNvPr id="335" name="テキスト ボックス 334"/>
        <xdr:cNvSpPr txBox="1"/>
      </xdr:nvSpPr>
      <xdr:spPr>
        <a:xfrm>
          <a:off x="14401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91440</xdr:rowOff>
    </xdr:from>
    <xdr:to>
      <xdr:col>20</xdr:col>
      <xdr:colOff>209550</xdr:colOff>
      <xdr:row>41</xdr:row>
      <xdr:rowOff>21590</xdr:rowOff>
    </xdr:to>
    <xdr:sp macro="" textlink="">
      <xdr:nvSpPr>
        <xdr:cNvPr id="336" name="円/楕円 335"/>
        <xdr:cNvSpPr/>
      </xdr:nvSpPr>
      <xdr:spPr>
        <a:xfrm>
          <a:off x="13843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6367</xdr:rowOff>
    </xdr:from>
    <xdr:ext cx="762000" cy="259045"/>
    <xdr:sp macro="" textlink="">
      <xdr:nvSpPr>
        <xdr:cNvPr id="337" name="テキスト ボックス 336"/>
        <xdr:cNvSpPr txBox="1"/>
      </xdr:nvSpPr>
      <xdr:spPr>
        <a:xfrm>
          <a:off x="13512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99060</xdr:rowOff>
    </xdr:from>
    <xdr:to>
      <xdr:col>19</xdr:col>
      <xdr:colOff>6350</xdr:colOff>
      <xdr:row>41</xdr:row>
      <xdr:rowOff>29210</xdr:rowOff>
    </xdr:to>
    <xdr:sp macro="" textlink="">
      <xdr:nvSpPr>
        <xdr:cNvPr id="338" name="円/楕円 337"/>
        <xdr:cNvSpPr/>
      </xdr:nvSpPr>
      <xdr:spPr>
        <a:xfrm>
          <a:off x="12954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13987</xdr:rowOff>
    </xdr:from>
    <xdr:ext cx="762000" cy="259045"/>
    <xdr:sp macro="" textlink="">
      <xdr:nvSpPr>
        <xdr:cNvPr id="339" name="テキスト ボックス 338"/>
        <xdr:cNvSpPr txBox="1"/>
      </xdr:nvSpPr>
      <xdr:spPr>
        <a:xfrm>
          <a:off x="12623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公債費の歳出決算額は、合併特例事業債及び臨時財政対策債の償還額が増加したことにより、前年度比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％の増加し、経常収支比率としても、経常経費充当一般財源が増加したことにより、前年度より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ポイント高くなり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今後も、地方債発行額は増加する見通しであるため、交付税算入率が高い有利な起債を活用し、実質的な公債費負担の抑制に努める。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17272</xdr:rowOff>
    </xdr:from>
    <xdr:to>
      <xdr:col>7</xdr:col>
      <xdr:colOff>15875</xdr:colOff>
      <xdr:row>78</xdr:row>
      <xdr:rowOff>67563</xdr:rowOff>
    </xdr:to>
    <xdr:cxnSp macro="">
      <xdr:nvCxnSpPr>
        <xdr:cNvPr id="369" name="直線コネクタ 368"/>
        <xdr:cNvCxnSpPr/>
      </xdr:nvCxnSpPr>
      <xdr:spPr>
        <a:xfrm>
          <a:off x="3987800" y="133903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17272</xdr:rowOff>
    </xdr:from>
    <xdr:to>
      <xdr:col>5</xdr:col>
      <xdr:colOff>549275</xdr:colOff>
      <xdr:row>78</xdr:row>
      <xdr:rowOff>21844</xdr:rowOff>
    </xdr:to>
    <xdr:cxnSp macro="">
      <xdr:nvCxnSpPr>
        <xdr:cNvPr id="372" name="直線コネクタ 371"/>
        <xdr:cNvCxnSpPr/>
      </xdr:nvCxnSpPr>
      <xdr:spPr>
        <a:xfrm flipV="1">
          <a:off x="3098800" y="13390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xdr:rowOff>
    </xdr:from>
    <xdr:to>
      <xdr:col>4</xdr:col>
      <xdr:colOff>346075</xdr:colOff>
      <xdr:row>78</xdr:row>
      <xdr:rowOff>21844</xdr:rowOff>
    </xdr:to>
    <xdr:cxnSp macro="">
      <xdr:nvCxnSpPr>
        <xdr:cNvPr id="375" name="直線コネクタ 374"/>
        <xdr:cNvCxnSpPr/>
      </xdr:nvCxnSpPr>
      <xdr:spPr>
        <a:xfrm>
          <a:off x="2209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7" name="テキスト ボックス 376"/>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156718</xdr:rowOff>
    </xdr:from>
    <xdr:to>
      <xdr:col>3</xdr:col>
      <xdr:colOff>142875</xdr:colOff>
      <xdr:row>78</xdr:row>
      <xdr:rowOff>3556</xdr:rowOff>
    </xdr:to>
    <xdr:cxnSp macro="">
      <xdr:nvCxnSpPr>
        <xdr:cNvPr id="378" name="直線コネクタ 377"/>
        <xdr:cNvCxnSpPr/>
      </xdr:nvCxnSpPr>
      <xdr:spPr>
        <a:xfrm>
          <a:off x="1320800" y="13358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80" name="テキスト ボックス 379"/>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2" name="テキスト ボックス 381"/>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88" name="円/楕円 387"/>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160290</xdr:rowOff>
    </xdr:from>
    <xdr:ext cx="762000" cy="259045"/>
    <xdr:sp macro="" textlink="">
      <xdr:nvSpPr>
        <xdr:cNvPr id="389"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137922</xdr:rowOff>
    </xdr:from>
    <xdr:to>
      <xdr:col>5</xdr:col>
      <xdr:colOff>600075</xdr:colOff>
      <xdr:row>78</xdr:row>
      <xdr:rowOff>68072</xdr:rowOff>
    </xdr:to>
    <xdr:sp macro="" textlink="">
      <xdr:nvSpPr>
        <xdr:cNvPr id="390" name="円/楕円 389"/>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91" name="テキスト ボックス 390"/>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142494</xdr:rowOff>
    </xdr:from>
    <xdr:to>
      <xdr:col>4</xdr:col>
      <xdr:colOff>396875</xdr:colOff>
      <xdr:row>78</xdr:row>
      <xdr:rowOff>72644</xdr:rowOff>
    </xdr:to>
    <xdr:sp macro="" textlink="">
      <xdr:nvSpPr>
        <xdr:cNvPr id="392" name="円/楕円 391"/>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93" name="テキスト ボックス 392"/>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94" name="円/楕円 393"/>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95" name="テキスト ボックス 394"/>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96" name="円/楕円 395"/>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46245</xdr:rowOff>
    </xdr:from>
    <xdr:ext cx="762000" cy="259045"/>
    <xdr:sp macro="" textlink="">
      <xdr:nvSpPr>
        <xdr:cNvPr id="397" name="テキスト ボックス 396"/>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経常収支比率は、ここ数年高い比率で推移し、人件費や扶助費などの比率が増加したことにより、平成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年度決算では、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ポイント高くなり、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今後も、扶助費、公債費は増加する見通しであり、継続した財政健全化の取組みを進める。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69850</xdr:rowOff>
    </xdr:from>
    <xdr:to>
      <xdr:col>24</xdr:col>
      <xdr:colOff>31750</xdr:colOff>
      <xdr:row>79</xdr:row>
      <xdr:rowOff>146050</xdr:rowOff>
    </xdr:to>
    <xdr:cxnSp macro="">
      <xdr:nvCxnSpPr>
        <xdr:cNvPr id="430" name="直線コネクタ 429"/>
        <xdr:cNvCxnSpPr/>
      </xdr:nvCxnSpPr>
      <xdr:spPr>
        <a:xfrm>
          <a:off x="15671800" y="1361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69850</xdr:rowOff>
    </xdr:from>
    <xdr:to>
      <xdr:col>22</xdr:col>
      <xdr:colOff>565150</xdr:colOff>
      <xdr:row>80</xdr:row>
      <xdr:rowOff>88900</xdr:rowOff>
    </xdr:to>
    <xdr:cxnSp macro="">
      <xdr:nvCxnSpPr>
        <xdr:cNvPr id="433" name="直線コネクタ 432"/>
        <xdr:cNvCxnSpPr/>
      </xdr:nvCxnSpPr>
      <xdr:spPr>
        <a:xfrm flipV="1">
          <a:off x="14782800" y="13614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35" name="テキスト ボックス 434"/>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146050</xdr:rowOff>
    </xdr:from>
    <xdr:to>
      <xdr:col>21</xdr:col>
      <xdr:colOff>361950</xdr:colOff>
      <xdr:row>80</xdr:row>
      <xdr:rowOff>88900</xdr:rowOff>
    </xdr:to>
    <xdr:cxnSp macro="">
      <xdr:nvCxnSpPr>
        <xdr:cNvPr id="436" name="直線コネクタ 435"/>
        <xdr:cNvCxnSpPr/>
      </xdr:nvCxnSpPr>
      <xdr:spPr>
        <a:xfrm>
          <a:off x="13893800" y="1369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7" name="フローチャート : 判断 436"/>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38" name="テキスト ボックス 437"/>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130811</xdr:rowOff>
    </xdr:from>
    <xdr:to>
      <xdr:col>20</xdr:col>
      <xdr:colOff>158750</xdr:colOff>
      <xdr:row>79</xdr:row>
      <xdr:rowOff>146050</xdr:rowOff>
    </xdr:to>
    <xdr:cxnSp macro="">
      <xdr:nvCxnSpPr>
        <xdr:cNvPr id="439" name="直線コネクタ 438"/>
        <xdr:cNvCxnSpPr/>
      </xdr:nvCxnSpPr>
      <xdr:spPr>
        <a:xfrm>
          <a:off x="13004800" y="13675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41" name="テキスト ボックス 44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2" name="フローチャート : 判断 441"/>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43" name="テキスト ボックス 442"/>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95250</xdr:rowOff>
    </xdr:from>
    <xdr:to>
      <xdr:col>24</xdr:col>
      <xdr:colOff>82550</xdr:colOff>
      <xdr:row>80</xdr:row>
      <xdr:rowOff>25400</xdr:rowOff>
    </xdr:to>
    <xdr:sp macro="" textlink="">
      <xdr:nvSpPr>
        <xdr:cNvPr id="449" name="円/楕円 448"/>
        <xdr:cNvSpPr/>
      </xdr:nvSpPr>
      <xdr:spPr>
        <a:xfrm>
          <a:off x="16459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67327</xdr:rowOff>
    </xdr:from>
    <xdr:ext cx="762000" cy="259045"/>
    <xdr:sp macro="" textlink="">
      <xdr:nvSpPr>
        <xdr:cNvPr id="450" name="公債費以外該当値テキスト"/>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19050</xdr:rowOff>
    </xdr:from>
    <xdr:to>
      <xdr:col>22</xdr:col>
      <xdr:colOff>615950</xdr:colOff>
      <xdr:row>79</xdr:row>
      <xdr:rowOff>120650</xdr:rowOff>
    </xdr:to>
    <xdr:sp macro="" textlink="">
      <xdr:nvSpPr>
        <xdr:cNvPr id="451" name="円/楕円 450"/>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105427</xdr:rowOff>
    </xdr:from>
    <xdr:ext cx="736600" cy="259045"/>
    <xdr:sp macro="" textlink="">
      <xdr:nvSpPr>
        <xdr:cNvPr id="452" name="テキスト ボックス 451"/>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38100</xdr:rowOff>
    </xdr:from>
    <xdr:to>
      <xdr:col>21</xdr:col>
      <xdr:colOff>412750</xdr:colOff>
      <xdr:row>80</xdr:row>
      <xdr:rowOff>139700</xdr:rowOff>
    </xdr:to>
    <xdr:sp macro="" textlink="">
      <xdr:nvSpPr>
        <xdr:cNvPr id="453" name="円/楕円 452"/>
        <xdr:cNvSpPr/>
      </xdr:nvSpPr>
      <xdr:spPr>
        <a:xfrm>
          <a:off x="14732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124477</xdr:rowOff>
    </xdr:from>
    <xdr:ext cx="762000" cy="259045"/>
    <xdr:sp macro="" textlink="">
      <xdr:nvSpPr>
        <xdr:cNvPr id="454" name="テキスト ボックス 453"/>
        <xdr:cNvSpPr txBox="1"/>
      </xdr:nvSpPr>
      <xdr:spPr>
        <a:xfrm>
          <a:off x="1440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95250</xdr:rowOff>
    </xdr:from>
    <xdr:to>
      <xdr:col>20</xdr:col>
      <xdr:colOff>209550</xdr:colOff>
      <xdr:row>80</xdr:row>
      <xdr:rowOff>25400</xdr:rowOff>
    </xdr:to>
    <xdr:sp macro="" textlink="">
      <xdr:nvSpPr>
        <xdr:cNvPr id="455" name="円/楕円 454"/>
        <xdr:cNvSpPr/>
      </xdr:nvSpPr>
      <xdr:spPr>
        <a:xfrm>
          <a:off x="13843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10177</xdr:rowOff>
    </xdr:from>
    <xdr:ext cx="762000" cy="259045"/>
    <xdr:sp macro="" textlink="">
      <xdr:nvSpPr>
        <xdr:cNvPr id="456" name="テキスト ボックス 455"/>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80011</xdr:rowOff>
    </xdr:from>
    <xdr:to>
      <xdr:col>19</xdr:col>
      <xdr:colOff>6350</xdr:colOff>
      <xdr:row>80</xdr:row>
      <xdr:rowOff>10161</xdr:rowOff>
    </xdr:to>
    <xdr:sp macro="" textlink="">
      <xdr:nvSpPr>
        <xdr:cNvPr id="457" name="円/楕円 456"/>
        <xdr:cNvSpPr/>
      </xdr:nvSpPr>
      <xdr:spPr>
        <a:xfrm>
          <a:off x="12954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166388</xdr:rowOff>
    </xdr:from>
    <xdr:ext cx="762000" cy="259045"/>
    <xdr:sp macro="" textlink="">
      <xdr:nvSpPr>
        <xdr:cNvPr id="458" name="テキスト ボックス 457"/>
        <xdr:cNvSpPr txBox="1"/>
      </xdr:nvSpPr>
      <xdr:spPr>
        <a:xfrm>
          <a:off x="12623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三重県桑名市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43656</xdr:rowOff>
    </xdr:from>
    <xdr:to>
      <xdr:col>4</xdr:col>
      <xdr:colOff>1117600</xdr:colOff>
      <xdr:row>17</xdr:row>
      <xdr:rowOff>64554</xdr:rowOff>
    </xdr:to>
    <xdr:cxnSp macro="">
      <xdr:nvCxnSpPr>
        <xdr:cNvPr id="50" name="直線コネクタ 49"/>
        <xdr:cNvCxnSpPr/>
      </xdr:nvCxnSpPr>
      <xdr:spPr bwMode="auto">
        <a:xfrm>
          <a:off x="5003800" y="3005931"/>
          <a:ext cx="647700" cy="20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49331</xdr:rowOff>
    </xdr:from>
    <xdr:ext cx="762000" cy="259045"/>
    <xdr:sp macro="" textlink="">
      <xdr:nvSpPr>
        <xdr:cNvPr id="51" name="人口1人当たり決算額の推移平均値テキスト130"/>
        <xdr:cNvSpPr txBox="1"/>
      </xdr:nvSpPr>
      <xdr:spPr>
        <a:xfrm>
          <a:off x="5740400" y="30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37789</xdr:rowOff>
    </xdr:from>
    <xdr:to>
      <xdr:col>4</xdr:col>
      <xdr:colOff>469900</xdr:colOff>
      <xdr:row>17</xdr:row>
      <xdr:rowOff>43656</xdr:rowOff>
    </xdr:to>
    <xdr:cxnSp macro="">
      <xdr:nvCxnSpPr>
        <xdr:cNvPr id="53" name="直線コネクタ 52"/>
        <xdr:cNvCxnSpPr/>
      </xdr:nvCxnSpPr>
      <xdr:spPr bwMode="auto">
        <a:xfrm>
          <a:off x="4305300" y="3000064"/>
          <a:ext cx="698500" cy="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150880</xdr:rowOff>
    </xdr:from>
    <xdr:ext cx="736600" cy="259045"/>
    <xdr:sp macro="" textlink="">
      <xdr:nvSpPr>
        <xdr:cNvPr id="55" name="テキスト ボックス 54"/>
        <xdr:cNvSpPr txBox="1"/>
      </xdr:nvSpPr>
      <xdr:spPr>
        <a:xfrm>
          <a:off x="4622800" y="311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37789</xdr:rowOff>
    </xdr:from>
    <xdr:to>
      <xdr:col>3</xdr:col>
      <xdr:colOff>904875</xdr:colOff>
      <xdr:row>17</xdr:row>
      <xdr:rowOff>87471</xdr:rowOff>
    </xdr:to>
    <xdr:cxnSp macro="">
      <xdr:nvCxnSpPr>
        <xdr:cNvPr id="56" name="直線コネクタ 55"/>
        <xdr:cNvCxnSpPr/>
      </xdr:nvCxnSpPr>
      <xdr:spPr bwMode="auto">
        <a:xfrm flipV="1">
          <a:off x="3606800" y="3000064"/>
          <a:ext cx="698500" cy="49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150061</xdr:rowOff>
    </xdr:from>
    <xdr:ext cx="762000" cy="259045"/>
    <xdr:sp macro="" textlink="">
      <xdr:nvSpPr>
        <xdr:cNvPr id="58" name="テキスト ボックス 57"/>
        <xdr:cNvSpPr txBox="1"/>
      </xdr:nvSpPr>
      <xdr:spPr>
        <a:xfrm>
          <a:off x="3924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30874</xdr:rowOff>
    </xdr:from>
    <xdr:to>
      <xdr:col>3</xdr:col>
      <xdr:colOff>206375</xdr:colOff>
      <xdr:row>17</xdr:row>
      <xdr:rowOff>87471</xdr:rowOff>
    </xdr:to>
    <xdr:cxnSp macro="">
      <xdr:nvCxnSpPr>
        <xdr:cNvPr id="59" name="直線コネクタ 58"/>
        <xdr:cNvCxnSpPr/>
      </xdr:nvCxnSpPr>
      <xdr:spPr bwMode="auto">
        <a:xfrm>
          <a:off x="2908300" y="2993149"/>
          <a:ext cx="698500" cy="56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4195</xdr:rowOff>
    </xdr:from>
    <xdr:ext cx="762000" cy="259045"/>
    <xdr:sp macro="" textlink="">
      <xdr:nvSpPr>
        <xdr:cNvPr id="61" name="テキスト ボックス 60"/>
        <xdr:cNvSpPr txBox="1"/>
      </xdr:nvSpPr>
      <xdr:spPr>
        <a:xfrm>
          <a:off x="32258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135278</xdr:rowOff>
    </xdr:from>
    <xdr:ext cx="762000" cy="259045"/>
    <xdr:sp macro="" textlink="">
      <xdr:nvSpPr>
        <xdr:cNvPr id="63" name="テキスト ボックス 62"/>
        <xdr:cNvSpPr txBox="1"/>
      </xdr:nvSpPr>
      <xdr:spPr>
        <a:xfrm>
          <a:off x="2527300" y="30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13754</xdr:rowOff>
    </xdr:from>
    <xdr:to>
      <xdr:col>5</xdr:col>
      <xdr:colOff>34925</xdr:colOff>
      <xdr:row>17</xdr:row>
      <xdr:rowOff>115354</xdr:rowOff>
    </xdr:to>
    <xdr:sp macro="" textlink="">
      <xdr:nvSpPr>
        <xdr:cNvPr id="69" name="円/楕円 68"/>
        <xdr:cNvSpPr/>
      </xdr:nvSpPr>
      <xdr:spPr bwMode="auto">
        <a:xfrm>
          <a:off x="5600700" y="2976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30281</xdr:rowOff>
    </xdr:from>
    <xdr:ext cx="762000" cy="259045"/>
    <xdr:sp macro="" textlink="">
      <xdr:nvSpPr>
        <xdr:cNvPr id="70" name="人口1人当たり決算額の推移該当値テキスト130"/>
        <xdr:cNvSpPr txBox="1"/>
      </xdr:nvSpPr>
      <xdr:spPr>
        <a:xfrm>
          <a:off x="5740400" y="282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67,778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164306</xdr:rowOff>
    </xdr:from>
    <xdr:to>
      <xdr:col>4</xdr:col>
      <xdr:colOff>520700</xdr:colOff>
      <xdr:row>17</xdr:row>
      <xdr:rowOff>94456</xdr:rowOff>
    </xdr:to>
    <xdr:sp macro="" textlink="">
      <xdr:nvSpPr>
        <xdr:cNvPr id="71" name="円/楕円 70"/>
        <xdr:cNvSpPr/>
      </xdr:nvSpPr>
      <xdr:spPr bwMode="auto">
        <a:xfrm>
          <a:off x="4953000" y="2955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104633</xdr:rowOff>
    </xdr:from>
    <xdr:ext cx="736600" cy="259045"/>
    <xdr:sp macro="" textlink="">
      <xdr:nvSpPr>
        <xdr:cNvPr id="72" name="テキスト ボックス 71"/>
        <xdr:cNvSpPr txBox="1"/>
      </xdr:nvSpPr>
      <xdr:spPr>
        <a:xfrm>
          <a:off x="4622800" y="272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68,875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158439</xdr:rowOff>
    </xdr:from>
    <xdr:to>
      <xdr:col>3</xdr:col>
      <xdr:colOff>955675</xdr:colOff>
      <xdr:row>17</xdr:row>
      <xdr:rowOff>88589</xdr:rowOff>
    </xdr:to>
    <xdr:sp macro="" textlink="">
      <xdr:nvSpPr>
        <xdr:cNvPr id="73" name="円/楕円 72"/>
        <xdr:cNvSpPr/>
      </xdr:nvSpPr>
      <xdr:spPr bwMode="auto">
        <a:xfrm>
          <a:off x="4254500" y="2949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98766</xdr:rowOff>
    </xdr:from>
    <xdr:ext cx="762000" cy="259045"/>
    <xdr:sp macro="" textlink="">
      <xdr:nvSpPr>
        <xdr:cNvPr id="74" name="テキスト ボックス 73"/>
        <xdr:cNvSpPr txBox="1"/>
      </xdr:nvSpPr>
      <xdr:spPr>
        <a:xfrm>
          <a:off x="3924300" y="271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69,183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36671</xdr:rowOff>
    </xdr:from>
    <xdr:to>
      <xdr:col>3</xdr:col>
      <xdr:colOff>257175</xdr:colOff>
      <xdr:row>17</xdr:row>
      <xdr:rowOff>138271</xdr:rowOff>
    </xdr:to>
    <xdr:sp macro="" textlink="">
      <xdr:nvSpPr>
        <xdr:cNvPr id="75" name="円/楕円 74"/>
        <xdr:cNvSpPr/>
      </xdr:nvSpPr>
      <xdr:spPr bwMode="auto">
        <a:xfrm>
          <a:off x="3556000" y="299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148448</xdr:rowOff>
    </xdr:from>
    <xdr:ext cx="762000" cy="259045"/>
    <xdr:sp macro="" textlink="">
      <xdr:nvSpPr>
        <xdr:cNvPr id="76" name="テキスト ボックス 75"/>
        <xdr:cNvSpPr txBox="1"/>
      </xdr:nvSpPr>
      <xdr:spPr>
        <a:xfrm>
          <a:off x="3225800" y="276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66,575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151524</xdr:rowOff>
    </xdr:from>
    <xdr:to>
      <xdr:col>2</xdr:col>
      <xdr:colOff>692150</xdr:colOff>
      <xdr:row>17</xdr:row>
      <xdr:rowOff>81674</xdr:rowOff>
    </xdr:to>
    <xdr:sp macro="" textlink="">
      <xdr:nvSpPr>
        <xdr:cNvPr id="77" name="円/楕円 76"/>
        <xdr:cNvSpPr/>
      </xdr:nvSpPr>
      <xdr:spPr bwMode="auto">
        <a:xfrm>
          <a:off x="2857500" y="2942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91851</xdr:rowOff>
    </xdr:from>
    <xdr:ext cx="762000" cy="259045"/>
    <xdr:sp macro="" textlink="">
      <xdr:nvSpPr>
        <xdr:cNvPr id="78" name="テキスト ボックス 77"/>
        <xdr:cNvSpPr txBox="1"/>
      </xdr:nvSpPr>
      <xdr:spPr>
        <a:xfrm>
          <a:off x="2527300" y="271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132067</xdr:rowOff>
    </xdr:from>
    <xdr:to>
      <xdr:col>4</xdr:col>
      <xdr:colOff>1117600</xdr:colOff>
      <xdr:row>34</xdr:row>
      <xdr:rowOff>215849</xdr:rowOff>
    </xdr:to>
    <xdr:cxnSp macro="">
      <xdr:nvCxnSpPr>
        <xdr:cNvPr id="111" name="直線コネクタ 110"/>
        <xdr:cNvCxnSpPr/>
      </xdr:nvCxnSpPr>
      <xdr:spPr bwMode="auto">
        <a:xfrm>
          <a:off x="5003800" y="6399517"/>
          <a:ext cx="647700" cy="83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90911</xdr:rowOff>
    </xdr:from>
    <xdr:ext cx="762000" cy="259045"/>
    <xdr:sp macro="" textlink="">
      <xdr:nvSpPr>
        <xdr:cNvPr id="112" name="人口1人当たり決算額の推移平均値テキスト445"/>
        <xdr:cNvSpPr txBox="1"/>
      </xdr:nvSpPr>
      <xdr:spPr>
        <a:xfrm>
          <a:off x="5740400" y="670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132067</xdr:rowOff>
    </xdr:from>
    <xdr:to>
      <xdr:col>4</xdr:col>
      <xdr:colOff>469900</xdr:colOff>
      <xdr:row>34</xdr:row>
      <xdr:rowOff>157975</xdr:rowOff>
    </xdr:to>
    <xdr:cxnSp macro="">
      <xdr:nvCxnSpPr>
        <xdr:cNvPr id="114" name="直線コネクタ 113"/>
        <xdr:cNvCxnSpPr/>
      </xdr:nvCxnSpPr>
      <xdr:spPr bwMode="auto">
        <a:xfrm flipV="1">
          <a:off x="4305300" y="6399517"/>
          <a:ext cx="6985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175150</xdr:rowOff>
    </xdr:from>
    <xdr:ext cx="736600" cy="259045"/>
    <xdr:sp macro="" textlink="">
      <xdr:nvSpPr>
        <xdr:cNvPr id="116" name="テキスト ボックス 115"/>
        <xdr:cNvSpPr txBox="1"/>
      </xdr:nvSpPr>
      <xdr:spPr>
        <a:xfrm>
          <a:off x="4622800" y="67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147155</xdr:rowOff>
    </xdr:from>
    <xdr:to>
      <xdr:col>3</xdr:col>
      <xdr:colOff>904875</xdr:colOff>
      <xdr:row>34</xdr:row>
      <xdr:rowOff>157975</xdr:rowOff>
    </xdr:to>
    <xdr:cxnSp macro="">
      <xdr:nvCxnSpPr>
        <xdr:cNvPr id="117" name="直線コネクタ 116"/>
        <xdr:cNvCxnSpPr/>
      </xdr:nvCxnSpPr>
      <xdr:spPr bwMode="auto">
        <a:xfrm>
          <a:off x="3606800" y="6414605"/>
          <a:ext cx="698500" cy="10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155491</xdr:rowOff>
    </xdr:from>
    <xdr:ext cx="762000" cy="259045"/>
    <xdr:sp macro="" textlink="">
      <xdr:nvSpPr>
        <xdr:cNvPr id="119" name="テキスト ボックス 118"/>
        <xdr:cNvSpPr txBox="1"/>
      </xdr:nvSpPr>
      <xdr:spPr>
        <a:xfrm>
          <a:off x="3924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137325</xdr:rowOff>
    </xdr:from>
    <xdr:to>
      <xdr:col>3</xdr:col>
      <xdr:colOff>206375</xdr:colOff>
      <xdr:row>34</xdr:row>
      <xdr:rowOff>147155</xdr:rowOff>
    </xdr:to>
    <xdr:cxnSp macro="">
      <xdr:nvCxnSpPr>
        <xdr:cNvPr id="120" name="直線コネクタ 119"/>
        <xdr:cNvCxnSpPr/>
      </xdr:nvCxnSpPr>
      <xdr:spPr bwMode="auto">
        <a:xfrm>
          <a:off x="2908300" y="6404775"/>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81881</xdr:rowOff>
    </xdr:from>
    <xdr:ext cx="762000" cy="259045"/>
    <xdr:sp macro="" textlink="">
      <xdr:nvSpPr>
        <xdr:cNvPr id="122" name="テキスト ボックス 121"/>
        <xdr:cNvSpPr txBox="1"/>
      </xdr:nvSpPr>
      <xdr:spPr>
        <a:xfrm>
          <a:off x="32258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47020</xdr:rowOff>
    </xdr:from>
    <xdr:ext cx="762000" cy="259045"/>
    <xdr:sp macro="" textlink="">
      <xdr:nvSpPr>
        <xdr:cNvPr id="124" name="テキスト ボックス 123"/>
        <xdr:cNvSpPr txBox="1"/>
      </xdr:nvSpPr>
      <xdr:spPr>
        <a:xfrm>
          <a:off x="25273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165049</xdr:rowOff>
    </xdr:from>
    <xdr:to>
      <xdr:col>5</xdr:col>
      <xdr:colOff>34925</xdr:colOff>
      <xdr:row>34</xdr:row>
      <xdr:rowOff>266649</xdr:rowOff>
    </xdr:to>
    <xdr:sp macro="" textlink="">
      <xdr:nvSpPr>
        <xdr:cNvPr id="130" name="円/楕円 129"/>
        <xdr:cNvSpPr/>
      </xdr:nvSpPr>
      <xdr:spPr bwMode="auto">
        <a:xfrm>
          <a:off x="5600700" y="6432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10126</xdr:rowOff>
    </xdr:from>
    <xdr:ext cx="762000" cy="259045"/>
    <xdr:sp macro="" textlink="">
      <xdr:nvSpPr>
        <xdr:cNvPr id="131" name="人口1人当たり決算額の推移該当値テキスト445"/>
        <xdr:cNvSpPr txBox="1"/>
      </xdr:nvSpPr>
      <xdr:spPr>
        <a:xfrm>
          <a:off x="5740400" y="627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18,168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81267</xdr:rowOff>
    </xdr:from>
    <xdr:to>
      <xdr:col>4</xdr:col>
      <xdr:colOff>520700</xdr:colOff>
      <xdr:row>34</xdr:row>
      <xdr:rowOff>182867</xdr:rowOff>
    </xdr:to>
    <xdr:sp macro="" textlink="">
      <xdr:nvSpPr>
        <xdr:cNvPr id="132" name="円/楕円 131"/>
        <xdr:cNvSpPr/>
      </xdr:nvSpPr>
      <xdr:spPr bwMode="auto">
        <a:xfrm>
          <a:off x="4953000" y="6348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193044</xdr:rowOff>
    </xdr:from>
    <xdr:ext cx="736600" cy="259045"/>
    <xdr:sp macro="" textlink="">
      <xdr:nvSpPr>
        <xdr:cNvPr id="133" name="テキスト ボックス 132"/>
        <xdr:cNvSpPr txBox="1"/>
      </xdr:nvSpPr>
      <xdr:spPr>
        <a:xfrm>
          <a:off x="4622800" y="6117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20,367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107175</xdr:rowOff>
    </xdr:from>
    <xdr:to>
      <xdr:col>3</xdr:col>
      <xdr:colOff>955675</xdr:colOff>
      <xdr:row>34</xdr:row>
      <xdr:rowOff>208775</xdr:rowOff>
    </xdr:to>
    <xdr:sp macro="" textlink="">
      <xdr:nvSpPr>
        <xdr:cNvPr id="134" name="円/楕円 133"/>
        <xdr:cNvSpPr/>
      </xdr:nvSpPr>
      <xdr:spPr bwMode="auto">
        <a:xfrm>
          <a:off x="4254500" y="637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218952</xdr:rowOff>
    </xdr:from>
    <xdr:ext cx="762000" cy="259045"/>
    <xdr:sp macro="" textlink="">
      <xdr:nvSpPr>
        <xdr:cNvPr id="135" name="テキスト ボックス 134"/>
        <xdr:cNvSpPr txBox="1"/>
      </xdr:nvSpPr>
      <xdr:spPr>
        <a:xfrm>
          <a:off x="3924300" y="614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96355</xdr:rowOff>
    </xdr:from>
    <xdr:to>
      <xdr:col>3</xdr:col>
      <xdr:colOff>257175</xdr:colOff>
      <xdr:row>34</xdr:row>
      <xdr:rowOff>197955</xdr:rowOff>
    </xdr:to>
    <xdr:sp macro="" textlink="">
      <xdr:nvSpPr>
        <xdr:cNvPr id="136" name="円/楕円 135"/>
        <xdr:cNvSpPr/>
      </xdr:nvSpPr>
      <xdr:spPr bwMode="auto">
        <a:xfrm>
          <a:off x="3556000" y="636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208132</xdr:rowOff>
    </xdr:from>
    <xdr:ext cx="762000" cy="259045"/>
    <xdr:sp macro="" textlink="">
      <xdr:nvSpPr>
        <xdr:cNvPr id="137" name="テキスト ボックス 136"/>
        <xdr:cNvSpPr txBox="1"/>
      </xdr:nvSpPr>
      <xdr:spPr>
        <a:xfrm>
          <a:off x="3225800" y="613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86525</xdr:rowOff>
    </xdr:from>
    <xdr:to>
      <xdr:col>2</xdr:col>
      <xdr:colOff>692150</xdr:colOff>
      <xdr:row>34</xdr:row>
      <xdr:rowOff>188125</xdr:rowOff>
    </xdr:to>
    <xdr:sp macro="" textlink="">
      <xdr:nvSpPr>
        <xdr:cNvPr id="138" name="円/楕円 137"/>
        <xdr:cNvSpPr/>
      </xdr:nvSpPr>
      <xdr:spPr bwMode="auto">
        <a:xfrm>
          <a:off x="2857500" y="6353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198302</xdr:rowOff>
    </xdr:from>
    <xdr:ext cx="762000" cy="259045"/>
    <xdr:sp macro="" textlink="">
      <xdr:nvSpPr>
        <xdr:cNvPr id="139" name="テキスト ボックス 138"/>
        <xdr:cNvSpPr txBox="1"/>
      </xdr:nvSpPr>
      <xdr:spPr>
        <a:xfrm>
          <a:off x="2527300" y="61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143,080
139,698
136.68
55,750,343
53,920,838
1,717,277
30,258,838
58,095,273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149720</xdr:rowOff>
    </xdr:from>
    <xdr:to>
      <xdr:col>6</xdr:col>
      <xdr:colOff>511175</xdr:colOff>
      <xdr:row>34</xdr:row>
      <xdr:rowOff>8712</xdr:rowOff>
    </xdr:to>
    <xdr:cxnSp macro="">
      <xdr:nvCxnSpPr>
        <xdr:cNvPr id="61" name="直線コネクタ 60"/>
        <xdr:cNvCxnSpPr/>
      </xdr:nvCxnSpPr>
      <xdr:spPr>
        <a:xfrm>
          <a:off x="3797300" y="5807570"/>
          <a:ext cx="8382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58907</xdr:rowOff>
    </xdr:from>
    <xdr:ext cx="534377" cy="259045"/>
    <xdr:sp macro="" textlink="">
      <xdr:nvSpPr>
        <xdr:cNvPr id="62" name="人件費平均値テキスト"/>
        <xdr:cNvSpPr txBox="1"/>
      </xdr:nvSpPr>
      <xdr:spPr>
        <a:xfrm>
          <a:off x="4686300" y="605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35116</xdr:rowOff>
    </xdr:from>
    <xdr:to>
      <xdr:col>5</xdr:col>
      <xdr:colOff>358775</xdr:colOff>
      <xdr:row>33</xdr:row>
      <xdr:rowOff>149720</xdr:rowOff>
    </xdr:to>
    <xdr:cxnSp macro="">
      <xdr:nvCxnSpPr>
        <xdr:cNvPr id="64" name="直線コネクタ 63"/>
        <xdr:cNvCxnSpPr/>
      </xdr:nvCxnSpPr>
      <xdr:spPr>
        <a:xfrm>
          <a:off x="2908300" y="5692966"/>
          <a:ext cx="8890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142727</xdr:rowOff>
    </xdr:from>
    <xdr:ext cx="534377" cy="259045"/>
    <xdr:sp macro="" textlink="">
      <xdr:nvSpPr>
        <xdr:cNvPr id="66" name="テキスト ボックス 65"/>
        <xdr:cNvSpPr txBox="1"/>
      </xdr:nvSpPr>
      <xdr:spPr>
        <a:xfrm>
          <a:off x="3530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35116</xdr:rowOff>
    </xdr:from>
    <xdr:to>
      <xdr:col>4</xdr:col>
      <xdr:colOff>155575</xdr:colOff>
      <xdr:row>33</xdr:row>
      <xdr:rowOff>150787</xdr:rowOff>
    </xdr:to>
    <xdr:cxnSp macro="">
      <xdr:nvCxnSpPr>
        <xdr:cNvPr id="67" name="直線コネクタ 66"/>
        <xdr:cNvCxnSpPr/>
      </xdr:nvCxnSpPr>
      <xdr:spPr>
        <a:xfrm flipV="1">
          <a:off x="2019300" y="5692966"/>
          <a:ext cx="889000" cy="1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49763</xdr:rowOff>
    </xdr:from>
    <xdr:ext cx="534377" cy="259045"/>
    <xdr:sp macro="" textlink="">
      <xdr:nvSpPr>
        <xdr:cNvPr id="69" name="テキスト ボックス 68"/>
        <xdr:cNvSpPr txBox="1"/>
      </xdr:nvSpPr>
      <xdr:spPr>
        <a:xfrm>
          <a:off x="2641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81026</xdr:rowOff>
    </xdr:from>
    <xdr:to>
      <xdr:col>2</xdr:col>
      <xdr:colOff>638175</xdr:colOff>
      <xdr:row>33</xdr:row>
      <xdr:rowOff>150787</xdr:rowOff>
    </xdr:to>
    <xdr:cxnSp macro="">
      <xdr:nvCxnSpPr>
        <xdr:cNvPr id="70" name="直線コネクタ 69"/>
        <xdr:cNvCxnSpPr/>
      </xdr:nvCxnSpPr>
      <xdr:spPr>
        <a:xfrm>
          <a:off x="1130300" y="5738876"/>
          <a:ext cx="889000" cy="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71061</xdr:rowOff>
    </xdr:from>
    <xdr:ext cx="534377" cy="259045"/>
    <xdr:sp macro="" textlink="">
      <xdr:nvSpPr>
        <xdr:cNvPr id="72" name="テキスト ボックス 71"/>
        <xdr:cNvSpPr txBox="1"/>
      </xdr:nvSpPr>
      <xdr:spPr>
        <a:xfrm>
          <a:off x="1752111" y="60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130840</xdr:rowOff>
    </xdr:from>
    <xdr:ext cx="534377" cy="259045"/>
    <xdr:sp macro="" textlink="">
      <xdr:nvSpPr>
        <xdr:cNvPr id="74" name="テキスト ボックス 73"/>
        <xdr:cNvSpPr txBox="1"/>
      </xdr:nvSpPr>
      <xdr:spPr>
        <a:xfrm>
          <a:off x="863111" y="596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129362</xdr:rowOff>
    </xdr:from>
    <xdr:to>
      <xdr:col>6</xdr:col>
      <xdr:colOff>561975</xdr:colOff>
      <xdr:row>34</xdr:row>
      <xdr:rowOff>59512</xdr:rowOff>
    </xdr:to>
    <xdr:sp macro="" textlink="">
      <xdr:nvSpPr>
        <xdr:cNvPr id="80" name="円/楕円 79"/>
        <xdr:cNvSpPr/>
      </xdr:nvSpPr>
      <xdr:spPr>
        <a:xfrm>
          <a:off x="4584700" y="57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152239</xdr:rowOff>
    </xdr:from>
    <xdr:ext cx="534377" cy="259045"/>
    <xdr:sp macro="" textlink="">
      <xdr:nvSpPr>
        <xdr:cNvPr id="81" name="人件費該当値テキスト"/>
        <xdr:cNvSpPr txBox="1"/>
      </xdr:nvSpPr>
      <xdr:spPr>
        <a:xfrm>
          <a:off x="4686300" y="563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63,438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98920</xdr:rowOff>
    </xdr:from>
    <xdr:to>
      <xdr:col>5</xdr:col>
      <xdr:colOff>409575</xdr:colOff>
      <xdr:row>34</xdr:row>
      <xdr:rowOff>29070</xdr:rowOff>
    </xdr:to>
    <xdr:sp macro="" textlink="">
      <xdr:nvSpPr>
        <xdr:cNvPr id="82" name="円/楕円 81"/>
        <xdr:cNvSpPr/>
      </xdr:nvSpPr>
      <xdr:spPr>
        <a:xfrm>
          <a:off x="3746500" y="575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45597</xdr:rowOff>
    </xdr:from>
    <xdr:ext cx="534377" cy="259045"/>
    <xdr:sp macro="" textlink="">
      <xdr:nvSpPr>
        <xdr:cNvPr id="83" name="テキスト ボックス 82"/>
        <xdr:cNvSpPr txBox="1"/>
      </xdr:nvSpPr>
      <xdr:spPr>
        <a:xfrm>
          <a:off x="3530111" y="553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155766</xdr:rowOff>
    </xdr:from>
    <xdr:to>
      <xdr:col>4</xdr:col>
      <xdr:colOff>206375</xdr:colOff>
      <xdr:row>33</xdr:row>
      <xdr:rowOff>85916</xdr:rowOff>
    </xdr:to>
    <xdr:sp macro="" textlink="">
      <xdr:nvSpPr>
        <xdr:cNvPr id="84" name="円/楕円 83"/>
        <xdr:cNvSpPr/>
      </xdr:nvSpPr>
      <xdr:spPr>
        <a:xfrm>
          <a:off x="2857500" y="56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102443</xdr:rowOff>
    </xdr:from>
    <xdr:ext cx="534377" cy="259045"/>
    <xdr:sp macro="" textlink="">
      <xdr:nvSpPr>
        <xdr:cNvPr id="85" name="テキスト ボックス 84"/>
        <xdr:cNvSpPr txBox="1"/>
      </xdr:nvSpPr>
      <xdr:spPr>
        <a:xfrm>
          <a:off x="2641111" y="541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99987</xdr:rowOff>
    </xdr:from>
    <xdr:to>
      <xdr:col>3</xdr:col>
      <xdr:colOff>3175</xdr:colOff>
      <xdr:row>34</xdr:row>
      <xdr:rowOff>30137</xdr:rowOff>
    </xdr:to>
    <xdr:sp macro="" textlink="">
      <xdr:nvSpPr>
        <xdr:cNvPr id="86" name="円/楕円 85"/>
        <xdr:cNvSpPr/>
      </xdr:nvSpPr>
      <xdr:spPr>
        <a:xfrm>
          <a:off x="1968500" y="57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46664</xdr:rowOff>
    </xdr:from>
    <xdr:ext cx="534377" cy="259045"/>
    <xdr:sp macro="" textlink="">
      <xdr:nvSpPr>
        <xdr:cNvPr id="87" name="テキスト ボックス 86"/>
        <xdr:cNvSpPr txBox="1"/>
      </xdr:nvSpPr>
      <xdr:spPr>
        <a:xfrm>
          <a:off x="1752111" y="55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30226</xdr:rowOff>
    </xdr:from>
    <xdr:to>
      <xdr:col>1</xdr:col>
      <xdr:colOff>485775</xdr:colOff>
      <xdr:row>33</xdr:row>
      <xdr:rowOff>131826</xdr:rowOff>
    </xdr:to>
    <xdr:sp macro="" textlink="">
      <xdr:nvSpPr>
        <xdr:cNvPr id="88" name="円/楕円 87"/>
        <xdr:cNvSpPr/>
      </xdr:nvSpPr>
      <xdr:spPr>
        <a:xfrm>
          <a:off x="1079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148353</xdr:rowOff>
    </xdr:from>
    <xdr:ext cx="534377" cy="259045"/>
    <xdr:sp macro="" textlink="">
      <xdr:nvSpPr>
        <xdr:cNvPr id="89" name="テキスト ボックス 88"/>
        <xdr:cNvSpPr txBox="1"/>
      </xdr:nvSpPr>
      <xdr:spPr>
        <a:xfrm>
          <a:off x="863111" y="546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27115</xdr:rowOff>
    </xdr:from>
    <xdr:to>
      <xdr:col>6</xdr:col>
      <xdr:colOff>511175</xdr:colOff>
      <xdr:row>57</xdr:row>
      <xdr:rowOff>63767</xdr:rowOff>
    </xdr:to>
    <xdr:cxnSp macro="">
      <xdr:nvCxnSpPr>
        <xdr:cNvPr id="119" name="直線コネクタ 118"/>
        <xdr:cNvCxnSpPr/>
      </xdr:nvCxnSpPr>
      <xdr:spPr>
        <a:xfrm>
          <a:off x="3797300" y="9799765"/>
          <a:ext cx="8382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107929</xdr:rowOff>
    </xdr:from>
    <xdr:ext cx="534377" cy="259045"/>
    <xdr:sp macro="" textlink="">
      <xdr:nvSpPr>
        <xdr:cNvPr id="120" name="物件費平均値テキスト"/>
        <xdr:cNvSpPr txBox="1"/>
      </xdr:nvSpPr>
      <xdr:spPr>
        <a:xfrm>
          <a:off x="4686300" y="936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164274</xdr:rowOff>
    </xdr:from>
    <xdr:to>
      <xdr:col>5</xdr:col>
      <xdr:colOff>358775</xdr:colOff>
      <xdr:row>57</xdr:row>
      <xdr:rowOff>27115</xdr:rowOff>
    </xdr:to>
    <xdr:cxnSp macro="">
      <xdr:nvCxnSpPr>
        <xdr:cNvPr id="122" name="直線コネクタ 121"/>
        <xdr:cNvCxnSpPr/>
      </xdr:nvCxnSpPr>
      <xdr:spPr>
        <a:xfrm>
          <a:off x="2908300" y="97654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147858</xdr:rowOff>
    </xdr:from>
    <xdr:ext cx="534377" cy="259045"/>
    <xdr:sp macro="" textlink="">
      <xdr:nvSpPr>
        <xdr:cNvPr id="124" name="テキスト ボックス 123"/>
        <xdr:cNvSpPr txBox="1"/>
      </xdr:nvSpPr>
      <xdr:spPr>
        <a:xfrm>
          <a:off x="3530111" y="9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164274</xdr:rowOff>
    </xdr:from>
    <xdr:to>
      <xdr:col>4</xdr:col>
      <xdr:colOff>155575</xdr:colOff>
      <xdr:row>57</xdr:row>
      <xdr:rowOff>34963</xdr:rowOff>
    </xdr:to>
    <xdr:cxnSp macro="">
      <xdr:nvCxnSpPr>
        <xdr:cNvPr id="125" name="直線コネクタ 124"/>
        <xdr:cNvCxnSpPr/>
      </xdr:nvCxnSpPr>
      <xdr:spPr>
        <a:xfrm flipV="1">
          <a:off x="2019300" y="9765474"/>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6" name="フローチャート : 判断 125"/>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39209</xdr:rowOff>
    </xdr:from>
    <xdr:ext cx="534377" cy="259045"/>
    <xdr:sp macro="" textlink="">
      <xdr:nvSpPr>
        <xdr:cNvPr id="127" name="テキスト ボックス 126"/>
        <xdr:cNvSpPr txBox="1"/>
      </xdr:nvSpPr>
      <xdr:spPr>
        <a:xfrm>
          <a:off x="2641111" y="98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34963</xdr:rowOff>
    </xdr:from>
    <xdr:to>
      <xdr:col>2</xdr:col>
      <xdr:colOff>638175</xdr:colOff>
      <xdr:row>57</xdr:row>
      <xdr:rowOff>47193</xdr:rowOff>
    </xdr:to>
    <xdr:cxnSp macro="">
      <xdr:nvCxnSpPr>
        <xdr:cNvPr id="128" name="直線コネクタ 127"/>
        <xdr:cNvCxnSpPr/>
      </xdr:nvCxnSpPr>
      <xdr:spPr>
        <a:xfrm flipV="1">
          <a:off x="1130300" y="9807613"/>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29" name="フローチャート : 判断 128"/>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138269</xdr:rowOff>
    </xdr:from>
    <xdr:ext cx="534377" cy="259045"/>
    <xdr:sp macro="" textlink="">
      <xdr:nvSpPr>
        <xdr:cNvPr id="130" name="テキスト ボックス 129"/>
        <xdr:cNvSpPr txBox="1"/>
      </xdr:nvSpPr>
      <xdr:spPr>
        <a:xfrm>
          <a:off x="1752111" y="99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1" name="フローチャート : 判断 130"/>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164330</xdr:rowOff>
    </xdr:from>
    <xdr:ext cx="534377" cy="259045"/>
    <xdr:sp macro="" textlink="">
      <xdr:nvSpPr>
        <xdr:cNvPr id="132" name="テキスト ボックス 131"/>
        <xdr:cNvSpPr txBox="1"/>
      </xdr:nvSpPr>
      <xdr:spPr>
        <a:xfrm>
          <a:off x="863111" y="99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12967</xdr:rowOff>
    </xdr:from>
    <xdr:to>
      <xdr:col>6</xdr:col>
      <xdr:colOff>561975</xdr:colOff>
      <xdr:row>57</xdr:row>
      <xdr:rowOff>114567</xdr:rowOff>
    </xdr:to>
    <xdr:sp macro="" textlink="">
      <xdr:nvSpPr>
        <xdr:cNvPr id="138" name="円/楕円 137"/>
        <xdr:cNvSpPr/>
      </xdr:nvSpPr>
      <xdr:spPr>
        <a:xfrm>
          <a:off x="4584700" y="97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162844</xdr:rowOff>
    </xdr:from>
    <xdr:ext cx="534377" cy="259045"/>
    <xdr:sp macro="" textlink="">
      <xdr:nvSpPr>
        <xdr:cNvPr id="139" name="物件費該当値テキスト"/>
        <xdr:cNvSpPr txBox="1"/>
      </xdr:nvSpPr>
      <xdr:spPr>
        <a:xfrm>
          <a:off x="4686300" y="976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48,493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147765</xdr:rowOff>
    </xdr:from>
    <xdr:to>
      <xdr:col>5</xdr:col>
      <xdr:colOff>409575</xdr:colOff>
      <xdr:row>57</xdr:row>
      <xdr:rowOff>77915</xdr:rowOff>
    </xdr:to>
    <xdr:sp macro="" textlink="">
      <xdr:nvSpPr>
        <xdr:cNvPr id="140" name="円/楕円 139"/>
        <xdr:cNvSpPr/>
      </xdr:nvSpPr>
      <xdr:spPr>
        <a:xfrm>
          <a:off x="3746500" y="97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69042</xdr:rowOff>
    </xdr:from>
    <xdr:ext cx="534377" cy="259045"/>
    <xdr:sp macro="" textlink="">
      <xdr:nvSpPr>
        <xdr:cNvPr id="141" name="テキスト ボックス 140"/>
        <xdr:cNvSpPr txBox="1"/>
      </xdr:nvSpPr>
      <xdr:spPr>
        <a:xfrm>
          <a:off x="3530111" y="98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113474</xdr:rowOff>
    </xdr:from>
    <xdr:to>
      <xdr:col>4</xdr:col>
      <xdr:colOff>206375</xdr:colOff>
      <xdr:row>57</xdr:row>
      <xdr:rowOff>43624</xdr:rowOff>
    </xdr:to>
    <xdr:sp macro="" textlink="">
      <xdr:nvSpPr>
        <xdr:cNvPr id="142" name="円/楕円 141"/>
        <xdr:cNvSpPr/>
      </xdr:nvSpPr>
      <xdr:spPr>
        <a:xfrm>
          <a:off x="2857500" y="97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60151</xdr:rowOff>
    </xdr:from>
    <xdr:ext cx="534377" cy="259045"/>
    <xdr:sp macro="" textlink="">
      <xdr:nvSpPr>
        <xdr:cNvPr id="143" name="テキスト ボックス 142"/>
        <xdr:cNvSpPr txBox="1"/>
      </xdr:nvSpPr>
      <xdr:spPr>
        <a:xfrm>
          <a:off x="2641111" y="94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155613</xdr:rowOff>
    </xdr:from>
    <xdr:to>
      <xdr:col>3</xdr:col>
      <xdr:colOff>3175</xdr:colOff>
      <xdr:row>57</xdr:row>
      <xdr:rowOff>85763</xdr:rowOff>
    </xdr:to>
    <xdr:sp macro="" textlink="">
      <xdr:nvSpPr>
        <xdr:cNvPr id="144" name="円/楕円 143"/>
        <xdr:cNvSpPr/>
      </xdr:nvSpPr>
      <xdr:spPr>
        <a:xfrm>
          <a:off x="1968500" y="975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102290</xdr:rowOff>
    </xdr:from>
    <xdr:ext cx="534377" cy="259045"/>
    <xdr:sp macro="" textlink="">
      <xdr:nvSpPr>
        <xdr:cNvPr id="145" name="テキスト ボックス 144"/>
        <xdr:cNvSpPr txBox="1"/>
      </xdr:nvSpPr>
      <xdr:spPr>
        <a:xfrm>
          <a:off x="1752111" y="953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167843</xdr:rowOff>
    </xdr:from>
    <xdr:to>
      <xdr:col>1</xdr:col>
      <xdr:colOff>485775</xdr:colOff>
      <xdr:row>57</xdr:row>
      <xdr:rowOff>97993</xdr:rowOff>
    </xdr:to>
    <xdr:sp macro="" textlink="">
      <xdr:nvSpPr>
        <xdr:cNvPr id="146" name="円/楕円 145"/>
        <xdr:cNvSpPr/>
      </xdr:nvSpPr>
      <xdr:spPr>
        <a:xfrm>
          <a:off x="1079500" y="97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114520</xdr:rowOff>
    </xdr:from>
    <xdr:ext cx="534377" cy="259045"/>
    <xdr:sp macro="" textlink="">
      <xdr:nvSpPr>
        <xdr:cNvPr id="147" name="テキスト ボックス 146"/>
        <xdr:cNvSpPr txBox="1"/>
      </xdr:nvSpPr>
      <xdr:spPr>
        <a:xfrm>
          <a:off x="863111" y="954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79938</xdr:rowOff>
    </xdr:from>
    <xdr:to>
      <xdr:col>6</xdr:col>
      <xdr:colOff>511175</xdr:colOff>
      <xdr:row>76</xdr:row>
      <xdr:rowOff>112105</xdr:rowOff>
    </xdr:to>
    <xdr:cxnSp macro="">
      <xdr:nvCxnSpPr>
        <xdr:cNvPr id="178" name="直線コネクタ 177"/>
        <xdr:cNvCxnSpPr/>
      </xdr:nvCxnSpPr>
      <xdr:spPr>
        <a:xfrm flipV="1">
          <a:off x="3797300" y="13110138"/>
          <a:ext cx="8382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64588</xdr:rowOff>
    </xdr:from>
    <xdr:ext cx="469744" cy="259045"/>
    <xdr:sp macro="" textlink="">
      <xdr:nvSpPr>
        <xdr:cNvPr id="179" name="維持補修費平均値テキスト"/>
        <xdr:cNvSpPr txBox="1"/>
      </xdr:nvSpPr>
      <xdr:spPr>
        <a:xfrm>
          <a:off x="4686300" y="127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35523</xdr:rowOff>
    </xdr:from>
    <xdr:to>
      <xdr:col>5</xdr:col>
      <xdr:colOff>358775</xdr:colOff>
      <xdr:row>76</xdr:row>
      <xdr:rowOff>112105</xdr:rowOff>
    </xdr:to>
    <xdr:cxnSp macro="">
      <xdr:nvCxnSpPr>
        <xdr:cNvPr id="181" name="直線コネクタ 180"/>
        <xdr:cNvCxnSpPr/>
      </xdr:nvCxnSpPr>
      <xdr:spPr>
        <a:xfrm>
          <a:off x="2908300" y="13065723"/>
          <a:ext cx="8890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42272</xdr:rowOff>
    </xdr:from>
    <xdr:ext cx="469744" cy="259045"/>
    <xdr:sp macro="" textlink="">
      <xdr:nvSpPr>
        <xdr:cNvPr id="183" name="テキスト ボックス 182"/>
        <xdr:cNvSpPr txBox="1"/>
      </xdr:nvSpPr>
      <xdr:spPr>
        <a:xfrm>
          <a:off x="3562427"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112595</xdr:rowOff>
    </xdr:from>
    <xdr:to>
      <xdr:col>4</xdr:col>
      <xdr:colOff>155575</xdr:colOff>
      <xdr:row>76</xdr:row>
      <xdr:rowOff>35523</xdr:rowOff>
    </xdr:to>
    <xdr:cxnSp macro="">
      <xdr:nvCxnSpPr>
        <xdr:cNvPr id="184" name="直線コネクタ 183"/>
        <xdr:cNvCxnSpPr/>
      </xdr:nvCxnSpPr>
      <xdr:spPr>
        <a:xfrm>
          <a:off x="2019300" y="12971345"/>
          <a:ext cx="889000" cy="9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5" name="フローチャート : 判断 184"/>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32311</xdr:rowOff>
    </xdr:from>
    <xdr:ext cx="469744" cy="259045"/>
    <xdr:sp macro="" textlink="">
      <xdr:nvSpPr>
        <xdr:cNvPr id="186" name="テキスト ボックス 185"/>
        <xdr:cNvSpPr txBox="1"/>
      </xdr:nvSpPr>
      <xdr:spPr>
        <a:xfrm>
          <a:off x="2673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88428</xdr:rowOff>
    </xdr:from>
    <xdr:to>
      <xdr:col>2</xdr:col>
      <xdr:colOff>638175</xdr:colOff>
      <xdr:row>75</xdr:row>
      <xdr:rowOff>112595</xdr:rowOff>
    </xdr:to>
    <xdr:cxnSp macro="">
      <xdr:nvCxnSpPr>
        <xdr:cNvPr id="187" name="直線コネクタ 186"/>
        <xdr:cNvCxnSpPr/>
      </xdr:nvCxnSpPr>
      <xdr:spPr>
        <a:xfrm>
          <a:off x="1130300" y="12947178"/>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88" name="フローチャート : 判断 187"/>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43487</xdr:rowOff>
    </xdr:from>
    <xdr:ext cx="469744" cy="259045"/>
    <xdr:sp macro="" textlink="">
      <xdr:nvSpPr>
        <xdr:cNvPr id="189" name="テキスト ボックス 188"/>
        <xdr:cNvSpPr txBox="1"/>
      </xdr:nvSpPr>
      <xdr:spPr>
        <a:xfrm>
          <a:off x="1784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0" name="フローチャート : 判断 189"/>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35650</xdr:rowOff>
    </xdr:from>
    <xdr:ext cx="469744" cy="259045"/>
    <xdr:sp macro="" textlink="">
      <xdr:nvSpPr>
        <xdr:cNvPr id="191" name="テキスト ボックス 190"/>
        <xdr:cNvSpPr txBox="1"/>
      </xdr:nvSpPr>
      <xdr:spPr>
        <a:xfrm>
          <a:off x="895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29138</xdr:rowOff>
    </xdr:from>
    <xdr:to>
      <xdr:col>6</xdr:col>
      <xdr:colOff>561975</xdr:colOff>
      <xdr:row>76</xdr:row>
      <xdr:rowOff>130738</xdr:rowOff>
    </xdr:to>
    <xdr:sp macro="" textlink="">
      <xdr:nvSpPr>
        <xdr:cNvPr id="197" name="円/楕円 196"/>
        <xdr:cNvSpPr/>
      </xdr:nvSpPr>
      <xdr:spPr>
        <a:xfrm>
          <a:off x="4584700" y="130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7565</xdr:rowOff>
    </xdr:from>
    <xdr:ext cx="469744" cy="259045"/>
    <xdr:sp macro="" textlink="">
      <xdr:nvSpPr>
        <xdr:cNvPr id="198" name="維持補修費該当値テキスト"/>
        <xdr:cNvSpPr txBox="1"/>
      </xdr:nvSpPr>
      <xdr:spPr>
        <a:xfrm>
          <a:off x="4686300" y="1303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61305</xdr:rowOff>
    </xdr:from>
    <xdr:to>
      <xdr:col>5</xdr:col>
      <xdr:colOff>409575</xdr:colOff>
      <xdr:row>76</xdr:row>
      <xdr:rowOff>162905</xdr:rowOff>
    </xdr:to>
    <xdr:sp macro="" textlink="">
      <xdr:nvSpPr>
        <xdr:cNvPr id="199" name="円/楕円 198"/>
        <xdr:cNvSpPr/>
      </xdr:nvSpPr>
      <xdr:spPr>
        <a:xfrm>
          <a:off x="3746500" y="130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154032</xdr:rowOff>
    </xdr:from>
    <xdr:ext cx="469744" cy="259045"/>
    <xdr:sp macro="" textlink="">
      <xdr:nvSpPr>
        <xdr:cNvPr id="200" name="テキスト ボックス 199"/>
        <xdr:cNvSpPr txBox="1"/>
      </xdr:nvSpPr>
      <xdr:spPr>
        <a:xfrm>
          <a:off x="3562427" y="131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156173</xdr:rowOff>
    </xdr:from>
    <xdr:to>
      <xdr:col>4</xdr:col>
      <xdr:colOff>206375</xdr:colOff>
      <xdr:row>76</xdr:row>
      <xdr:rowOff>86323</xdr:rowOff>
    </xdr:to>
    <xdr:sp macro="" textlink="">
      <xdr:nvSpPr>
        <xdr:cNvPr id="201" name="円/楕円 200"/>
        <xdr:cNvSpPr/>
      </xdr:nvSpPr>
      <xdr:spPr>
        <a:xfrm>
          <a:off x="2857500" y="130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77450</xdr:rowOff>
    </xdr:from>
    <xdr:ext cx="469744" cy="259045"/>
    <xdr:sp macro="" textlink="">
      <xdr:nvSpPr>
        <xdr:cNvPr id="202" name="テキスト ボックス 201"/>
        <xdr:cNvSpPr txBox="1"/>
      </xdr:nvSpPr>
      <xdr:spPr>
        <a:xfrm>
          <a:off x="2673427" y="1310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61795</xdr:rowOff>
    </xdr:from>
    <xdr:to>
      <xdr:col>3</xdr:col>
      <xdr:colOff>3175</xdr:colOff>
      <xdr:row>75</xdr:row>
      <xdr:rowOff>163395</xdr:rowOff>
    </xdr:to>
    <xdr:sp macro="" textlink="">
      <xdr:nvSpPr>
        <xdr:cNvPr id="203" name="円/楕円 202"/>
        <xdr:cNvSpPr/>
      </xdr:nvSpPr>
      <xdr:spPr>
        <a:xfrm>
          <a:off x="1968500" y="129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8472</xdr:rowOff>
    </xdr:from>
    <xdr:ext cx="469744" cy="259045"/>
    <xdr:sp macro="" textlink="">
      <xdr:nvSpPr>
        <xdr:cNvPr id="204" name="テキスト ボックス 203"/>
        <xdr:cNvSpPr txBox="1"/>
      </xdr:nvSpPr>
      <xdr:spPr>
        <a:xfrm>
          <a:off x="1784427" y="1269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37628</xdr:rowOff>
    </xdr:from>
    <xdr:to>
      <xdr:col>1</xdr:col>
      <xdr:colOff>485775</xdr:colOff>
      <xdr:row>75</xdr:row>
      <xdr:rowOff>139228</xdr:rowOff>
    </xdr:to>
    <xdr:sp macro="" textlink="">
      <xdr:nvSpPr>
        <xdr:cNvPr id="205" name="円/楕円 204"/>
        <xdr:cNvSpPr/>
      </xdr:nvSpPr>
      <xdr:spPr>
        <a:xfrm>
          <a:off x="1079500" y="1289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155755</xdr:rowOff>
    </xdr:from>
    <xdr:ext cx="469744" cy="259045"/>
    <xdr:sp macro="" textlink="">
      <xdr:nvSpPr>
        <xdr:cNvPr id="206" name="テキスト ボックス 205"/>
        <xdr:cNvSpPr txBox="1"/>
      </xdr:nvSpPr>
      <xdr:spPr>
        <a:xfrm>
          <a:off x="895427" y="1267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90512</xdr:rowOff>
    </xdr:from>
    <xdr:to>
      <xdr:col>6</xdr:col>
      <xdr:colOff>511175</xdr:colOff>
      <xdr:row>97</xdr:row>
      <xdr:rowOff>58471</xdr:rowOff>
    </xdr:to>
    <xdr:cxnSp macro="">
      <xdr:nvCxnSpPr>
        <xdr:cNvPr id="236" name="直線コネクタ 235"/>
        <xdr:cNvCxnSpPr/>
      </xdr:nvCxnSpPr>
      <xdr:spPr>
        <a:xfrm flipV="1">
          <a:off x="3797300" y="16549712"/>
          <a:ext cx="838200" cy="1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136465</xdr:rowOff>
    </xdr:from>
    <xdr:ext cx="534377" cy="259045"/>
    <xdr:sp macro="" textlink="">
      <xdr:nvSpPr>
        <xdr:cNvPr id="237" name="扶助費平均値テキスト"/>
        <xdr:cNvSpPr txBox="1"/>
      </xdr:nvSpPr>
      <xdr:spPr>
        <a:xfrm>
          <a:off x="4686300" y="16081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58471</xdr:rowOff>
    </xdr:from>
    <xdr:to>
      <xdr:col>5</xdr:col>
      <xdr:colOff>358775</xdr:colOff>
      <xdr:row>97</xdr:row>
      <xdr:rowOff>75616</xdr:rowOff>
    </xdr:to>
    <xdr:cxnSp macro="">
      <xdr:nvCxnSpPr>
        <xdr:cNvPr id="239" name="直線コネクタ 238"/>
        <xdr:cNvCxnSpPr/>
      </xdr:nvCxnSpPr>
      <xdr:spPr>
        <a:xfrm flipV="1">
          <a:off x="2908300" y="1668912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137189</xdr:rowOff>
    </xdr:from>
    <xdr:ext cx="534377" cy="259045"/>
    <xdr:sp macro="" textlink="">
      <xdr:nvSpPr>
        <xdr:cNvPr id="241" name="テキスト ボックス 240"/>
        <xdr:cNvSpPr txBox="1"/>
      </xdr:nvSpPr>
      <xdr:spPr>
        <a:xfrm>
          <a:off x="3530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75616</xdr:rowOff>
    </xdr:from>
    <xdr:to>
      <xdr:col>4</xdr:col>
      <xdr:colOff>155575</xdr:colOff>
      <xdr:row>98</xdr:row>
      <xdr:rowOff>58547</xdr:rowOff>
    </xdr:to>
    <xdr:cxnSp macro="">
      <xdr:nvCxnSpPr>
        <xdr:cNvPr id="242" name="直線コネクタ 241"/>
        <xdr:cNvCxnSpPr/>
      </xdr:nvCxnSpPr>
      <xdr:spPr>
        <a:xfrm flipV="1">
          <a:off x="2019300" y="16706266"/>
          <a:ext cx="889000" cy="1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3" name="フローチャート : 判断 242"/>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148010</xdr:rowOff>
    </xdr:from>
    <xdr:ext cx="534377" cy="259045"/>
    <xdr:sp macro="" textlink="">
      <xdr:nvSpPr>
        <xdr:cNvPr id="244" name="テキスト ボックス 243"/>
        <xdr:cNvSpPr txBox="1"/>
      </xdr:nvSpPr>
      <xdr:spPr>
        <a:xfrm>
          <a:off x="2641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58547</xdr:rowOff>
    </xdr:from>
    <xdr:to>
      <xdr:col>2</xdr:col>
      <xdr:colOff>638175</xdr:colOff>
      <xdr:row>98</xdr:row>
      <xdr:rowOff>115202</xdr:rowOff>
    </xdr:to>
    <xdr:cxnSp macro="">
      <xdr:nvCxnSpPr>
        <xdr:cNvPr id="245" name="直線コネクタ 244"/>
        <xdr:cNvCxnSpPr/>
      </xdr:nvCxnSpPr>
      <xdr:spPr>
        <a:xfrm flipV="1">
          <a:off x="1130300" y="16860647"/>
          <a:ext cx="889000" cy="5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6" name="フローチャート : 判断 245"/>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32910</xdr:rowOff>
    </xdr:from>
    <xdr:ext cx="534377" cy="259045"/>
    <xdr:sp macro="" textlink="">
      <xdr:nvSpPr>
        <xdr:cNvPr id="247" name="テキスト ボックス 246"/>
        <xdr:cNvSpPr txBox="1"/>
      </xdr:nvSpPr>
      <xdr:spPr>
        <a:xfrm>
          <a:off x="1752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48" name="フローチャート : 判断 247"/>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61523</xdr:rowOff>
    </xdr:from>
    <xdr:ext cx="534377" cy="259045"/>
    <xdr:sp macro="" textlink="">
      <xdr:nvSpPr>
        <xdr:cNvPr id="249" name="テキスト ボックス 248"/>
        <xdr:cNvSpPr txBox="1"/>
      </xdr:nvSpPr>
      <xdr:spPr>
        <a:xfrm>
          <a:off x="863111" y="160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39712</xdr:rowOff>
    </xdr:from>
    <xdr:to>
      <xdr:col>6</xdr:col>
      <xdr:colOff>561975</xdr:colOff>
      <xdr:row>96</xdr:row>
      <xdr:rowOff>141312</xdr:rowOff>
    </xdr:to>
    <xdr:sp macro="" textlink="">
      <xdr:nvSpPr>
        <xdr:cNvPr id="255" name="円/楕円 254"/>
        <xdr:cNvSpPr/>
      </xdr:nvSpPr>
      <xdr:spPr>
        <a:xfrm>
          <a:off x="4584700" y="164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18139</xdr:rowOff>
    </xdr:from>
    <xdr:ext cx="534377" cy="259045"/>
    <xdr:sp macro="" textlink="">
      <xdr:nvSpPr>
        <xdr:cNvPr id="256" name="扶助費該当値テキスト"/>
        <xdr:cNvSpPr txBox="1"/>
      </xdr:nvSpPr>
      <xdr:spPr>
        <a:xfrm>
          <a:off x="4686300" y="1647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72,291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7671</xdr:rowOff>
    </xdr:from>
    <xdr:to>
      <xdr:col>5</xdr:col>
      <xdr:colOff>409575</xdr:colOff>
      <xdr:row>97</xdr:row>
      <xdr:rowOff>109271</xdr:rowOff>
    </xdr:to>
    <xdr:sp macro="" textlink="">
      <xdr:nvSpPr>
        <xdr:cNvPr id="257" name="円/楕円 256"/>
        <xdr:cNvSpPr/>
      </xdr:nvSpPr>
      <xdr:spPr>
        <a:xfrm>
          <a:off x="3746500" y="166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100398</xdr:rowOff>
    </xdr:from>
    <xdr:ext cx="534377" cy="259045"/>
    <xdr:sp macro="" textlink="">
      <xdr:nvSpPr>
        <xdr:cNvPr id="258" name="テキスト ボックス 257"/>
        <xdr:cNvSpPr txBox="1"/>
      </xdr:nvSpPr>
      <xdr:spPr>
        <a:xfrm>
          <a:off x="3530111" y="167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24816</xdr:rowOff>
    </xdr:from>
    <xdr:to>
      <xdr:col>4</xdr:col>
      <xdr:colOff>206375</xdr:colOff>
      <xdr:row>97</xdr:row>
      <xdr:rowOff>126416</xdr:rowOff>
    </xdr:to>
    <xdr:sp macro="" textlink="">
      <xdr:nvSpPr>
        <xdr:cNvPr id="259" name="円/楕円 258"/>
        <xdr:cNvSpPr/>
      </xdr:nvSpPr>
      <xdr:spPr>
        <a:xfrm>
          <a:off x="2857500" y="166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117543</xdr:rowOff>
    </xdr:from>
    <xdr:ext cx="534377" cy="259045"/>
    <xdr:sp macro="" textlink="">
      <xdr:nvSpPr>
        <xdr:cNvPr id="260" name="テキスト ボックス 259"/>
        <xdr:cNvSpPr txBox="1"/>
      </xdr:nvSpPr>
      <xdr:spPr>
        <a:xfrm>
          <a:off x="2641111" y="1674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68,182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7747</xdr:rowOff>
    </xdr:from>
    <xdr:to>
      <xdr:col>3</xdr:col>
      <xdr:colOff>3175</xdr:colOff>
      <xdr:row>98</xdr:row>
      <xdr:rowOff>109347</xdr:rowOff>
    </xdr:to>
    <xdr:sp macro="" textlink="">
      <xdr:nvSpPr>
        <xdr:cNvPr id="261" name="円/楕円 260"/>
        <xdr:cNvSpPr/>
      </xdr:nvSpPr>
      <xdr:spPr>
        <a:xfrm>
          <a:off x="1968500" y="168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100474</xdr:rowOff>
    </xdr:from>
    <xdr:ext cx="534377" cy="259045"/>
    <xdr:sp macro="" textlink="">
      <xdr:nvSpPr>
        <xdr:cNvPr id="262" name="テキスト ボックス 261"/>
        <xdr:cNvSpPr txBox="1"/>
      </xdr:nvSpPr>
      <xdr:spPr>
        <a:xfrm>
          <a:off x="1752111" y="1690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64,130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64402</xdr:rowOff>
    </xdr:from>
    <xdr:to>
      <xdr:col>1</xdr:col>
      <xdr:colOff>485775</xdr:colOff>
      <xdr:row>98</xdr:row>
      <xdr:rowOff>166002</xdr:rowOff>
    </xdr:to>
    <xdr:sp macro="" textlink="">
      <xdr:nvSpPr>
        <xdr:cNvPr id="263" name="円/楕円 262"/>
        <xdr:cNvSpPr/>
      </xdr:nvSpPr>
      <xdr:spPr>
        <a:xfrm>
          <a:off x="1079500" y="168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157129</xdr:rowOff>
    </xdr:from>
    <xdr:ext cx="534377" cy="259045"/>
    <xdr:sp macro="" textlink="">
      <xdr:nvSpPr>
        <xdr:cNvPr id="264" name="テキスト ボックス 263"/>
        <xdr:cNvSpPr txBox="1"/>
      </xdr:nvSpPr>
      <xdr:spPr>
        <a:xfrm>
          <a:off x="863111" y="169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45193</xdr:rowOff>
    </xdr:from>
    <xdr:to>
      <xdr:col>15</xdr:col>
      <xdr:colOff>180975</xdr:colOff>
      <xdr:row>33</xdr:row>
      <xdr:rowOff>139986</xdr:rowOff>
    </xdr:to>
    <xdr:cxnSp macro="">
      <xdr:nvCxnSpPr>
        <xdr:cNvPr id="293" name="直線コネクタ 292"/>
        <xdr:cNvCxnSpPr/>
      </xdr:nvCxnSpPr>
      <xdr:spPr>
        <a:xfrm flipV="1">
          <a:off x="9639300" y="5531593"/>
          <a:ext cx="838200" cy="26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144289</xdr:rowOff>
    </xdr:from>
    <xdr:ext cx="534377" cy="259045"/>
    <xdr:sp macro="" textlink="">
      <xdr:nvSpPr>
        <xdr:cNvPr id="294" name="補助費等平均値テキスト"/>
        <xdr:cNvSpPr txBox="1"/>
      </xdr:nvSpPr>
      <xdr:spPr>
        <a:xfrm>
          <a:off x="10528300" y="5973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139986</xdr:rowOff>
    </xdr:from>
    <xdr:to>
      <xdr:col>14</xdr:col>
      <xdr:colOff>28575</xdr:colOff>
      <xdr:row>34</xdr:row>
      <xdr:rowOff>15380</xdr:rowOff>
    </xdr:to>
    <xdr:cxnSp macro="">
      <xdr:nvCxnSpPr>
        <xdr:cNvPr id="296" name="直線コネクタ 295"/>
        <xdr:cNvCxnSpPr/>
      </xdr:nvCxnSpPr>
      <xdr:spPr>
        <a:xfrm flipV="1">
          <a:off x="8750300" y="5797836"/>
          <a:ext cx="889000" cy="4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157700</xdr:rowOff>
    </xdr:from>
    <xdr:ext cx="534377" cy="259045"/>
    <xdr:sp macro="" textlink="">
      <xdr:nvSpPr>
        <xdr:cNvPr id="298" name="テキスト ボックス 297"/>
        <xdr:cNvSpPr txBox="1"/>
      </xdr:nvSpPr>
      <xdr:spPr>
        <a:xfrm>
          <a:off x="9372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7398</xdr:rowOff>
    </xdr:from>
    <xdr:to>
      <xdr:col>12</xdr:col>
      <xdr:colOff>511175</xdr:colOff>
      <xdr:row>34</xdr:row>
      <xdr:rowOff>15380</xdr:rowOff>
    </xdr:to>
    <xdr:cxnSp macro="">
      <xdr:nvCxnSpPr>
        <xdr:cNvPr id="299" name="直線コネクタ 298"/>
        <xdr:cNvCxnSpPr/>
      </xdr:nvCxnSpPr>
      <xdr:spPr>
        <a:xfrm>
          <a:off x="7861300" y="5836698"/>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0" name="フローチャート : 判断 299"/>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160862</xdr:rowOff>
    </xdr:from>
    <xdr:ext cx="534377" cy="259045"/>
    <xdr:sp macro="" textlink="">
      <xdr:nvSpPr>
        <xdr:cNvPr id="301" name="テキスト ボックス 300"/>
        <xdr:cNvSpPr txBox="1"/>
      </xdr:nvSpPr>
      <xdr:spPr>
        <a:xfrm>
          <a:off x="8483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3511</xdr:rowOff>
    </xdr:from>
    <xdr:to>
      <xdr:col>11</xdr:col>
      <xdr:colOff>307975</xdr:colOff>
      <xdr:row>34</xdr:row>
      <xdr:rowOff>7398</xdr:rowOff>
    </xdr:to>
    <xdr:cxnSp macro="">
      <xdr:nvCxnSpPr>
        <xdr:cNvPr id="302" name="直線コネクタ 301"/>
        <xdr:cNvCxnSpPr/>
      </xdr:nvCxnSpPr>
      <xdr:spPr>
        <a:xfrm>
          <a:off x="6972300" y="5832811"/>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3" name="フローチャート : 判断 302"/>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158843</xdr:rowOff>
    </xdr:from>
    <xdr:ext cx="534377" cy="259045"/>
    <xdr:sp macro="" textlink="">
      <xdr:nvSpPr>
        <xdr:cNvPr id="304" name="テキスト ボックス 303"/>
        <xdr:cNvSpPr txBox="1"/>
      </xdr:nvSpPr>
      <xdr:spPr>
        <a:xfrm>
          <a:off x="7594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5" name="フローチャート : 判断 304"/>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35551</xdr:rowOff>
    </xdr:from>
    <xdr:ext cx="534377" cy="259045"/>
    <xdr:sp macro="" textlink="">
      <xdr:nvSpPr>
        <xdr:cNvPr id="306" name="テキスト ボックス 305"/>
        <xdr:cNvSpPr txBox="1"/>
      </xdr:nvSpPr>
      <xdr:spPr>
        <a:xfrm>
          <a:off x="6705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165843</xdr:rowOff>
    </xdr:from>
    <xdr:to>
      <xdr:col>15</xdr:col>
      <xdr:colOff>231775</xdr:colOff>
      <xdr:row>32</xdr:row>
      <xdr:rowOff>95993</xdr:rowOff>
    </xdr:to>
    <xdr:sp macro="" textlink="">
      <xdr:nvSpPr>
        <xdr:cNvPr id="312" name="円/楕円 311"/>
        <xdr:cNvSpPr/>
      </xdr:nvSpPr>
      <xdr:spPr>
        <a:xfrm>
          <a:off x="10426700" y="54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17270</xdr:rowOff>
    </xdr:from>
    <xdr:ext cx="534377" cy="259045"/>
    <xdr:sp macro="" textlink="">
      <xdr:nvSpPr>
        <xdr:cNvPr id="313" name="補助費等該当値テキスト"/>
        <xdr:cNvSpPr txBox="1"/>
      </xdr:nvSpPr>
      <xdr:spPr>
        <a:xfrm>
          <a:off x="10528300" y="533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62,961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89186</xdr:rowOff>
    </xdr:from>
    <xdr:to>
      <xdr:col>14</xdr:col>
      <xdr:colOff>79375</xdr:colOff>
      <xdr:row>34</xdr:row>
      <xdr:rowOff>19336</xdr:rowOff>
    </xdr:to>
    <xdr:sp macro="" textlink="">
      <xdr:nvSpPr>
        <xdr:cNvPr id="314" name="円/楕円 313"/>
        <xdr:cNvSpPr/>
      </xdr:nvSpPr>
      <xdr:spPr>
        <a:xfrm>
          <a:off x="9588500" y="574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35863</xdr:rowOff>
    </xdr:from>
    <xdr:ext cx="534377" cy="259045"/>
    <xdr:sp macro="" textlink="">
      <xdr:nvSpPr>
        <xdr:cNvPr id="315" name="テキスト ボックス 314"/>
        <xdr:cNvSpPr txBox="1"/>
      </xdr:nvSpPr>
      <xdr:spPr>
        <a:xfrm>
          <a:off x="9372111" y="55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136030</xdr:rowOff>
    </xdr:from>
    <xdr:to>
      <xdr:col>12</xdr:col>
      <xdr:colOff>561975</xdr:colOff>
      <xdr:row>34</xdr:row>
      <xdr:rowOff>66180</xdr:rowOff>
    </xdr:to>
    <xdr:sp macro="" textlink="">
      <xdr:nvSpPr>
        <xdr:cNvPr id="316" name="円/楕円 315"/>
        <xdr:cNvSpPr/>
      </xdr:nvSpPr>
      <xdr:spPr>
        <a:xfrm>
          <a:off x="8699500" y="57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82707</xdr:rowOff>
    </xdr:from>
    <xdr:ext cx="534377" cy="259045"/>
    <xdr:sp macro="" textlink="">
      <xdr:nvSpPr>
        <xdr:cNvPr id="317" name="テキスト ボックス 316"/>
        <xdr:cNvSpPr txBox="1"/>
      </xdr:nvSpPr>
      <xdr:spPr>
        <a:xfrm>
          <a:off x="8483111" y="55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128048</xdr:rowOff>
    </xdr:from>
    <xdr:to>
      <xdr:col>11</xdr:col>
      <xdr:colOff>358775</xdr:colOff>
      <xdr:row>34</xdr:row>
      <xdr:rowOff>58198</xdr:rowOff>
    </xdr:to>
    <xdr:sp macro="" textlink="">
      <xdr:nvSpPr>
        <xdr:cNvPr id="318" name="円/楕円 317"/>
        <xdr:cNvSpPr/>
      </xdr:nvSpPr>
      <xdr:spPr>
        <a:xfrm>
          <a:off x="7810500" y="578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74725</xdr:rowOff>
    </xdr:from>
    <xdr:ext cx="534377" cy="259045"/>
    <xdr:sp macro="" textlink="">
      <xdr:nvSpPr>
        <xdr:cNvPr id="319" name="テキスト ボックス 318"/>
        <xdr:cNvSpPr txBox="1"/>
      </xdr:nvSpPr>
      <xdr:spPr>
        <a:xfrm>
          <a:off x="7594111" y="556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124161</xdr:rowOff>
    </xdr:from>
    <xdr:to>
      <xdr:col>10</xdr:col>
      <xdr:colOff>155575</xdr:colOff>
      <xdr:row>34</xdr:row>
      <xdr:rowOff>54311</xdr:rowOff>
    </xdr:to>
    <xdr:sp macro="" textlink="">
      <xdr:nvSpPr>
        <xdr:cNvPr id="320" name="円/楕円 319"/>
        <xdr:cNvSpPr/>
      </xdr:nvSpPr>
      <xdr:spPr>
        <a:xfrm>
          <a:off x="6921500" y="57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70838</xdr:rowOff>
    </xdr:from>
    <xdr:ext cx="534377" cy="259045"/>
    <xdr:sp macro="" textlink="">
      <xdr:nvSpPr>
        <xdr:cNvPr id="321" name="テキスト ボックス 320"/>
        <xdr:cNvSpPr txBox="1"/>
      </xdr:nvSpPr>
      <xdr:spPr>
        <a:xfrm>
          <a:off x="6705111" y="55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53799</xdr:rowOff>
    </xdr:from>
    <xdr:to>
      <xdr:col>15</xdr:col>
      <xdr:colOff>180975</xdr:colOff>
      <xdr:row>58</xdr:row>
      <xdr:rowOff>70941</xdr:rowOff>
    </xdr:to>
    <xdr:cxnSp macro="">
      <xdr:nvCxnSpPr>
        <xdr:cNvPr id="348" name="直線コネクタ 347"/>
        <xdr:cNvCxnSpPr/>
      </xdr:nvCxnSpPr>
      <xdr:spPr>
        <a:xfrm>
          <a:off x="9639300" y="9997899"/>
          <a:ext cx="838200" cy="1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53799</xdr:rowOff>
    </xdr:from>
    <xdr:to>
      <xdr:col>14</xdr:col>
      <xdr:colOff>28575</xdr:colOff>
      <xdr:row>58</xdr:row>
      <xdr:rowOff>75765</xdr:rowOff>
    </xdr:to>
    <xdr:cxnSp macro="">
      <xdr:nvCxnSpPr>
        <xdr:cNvPr id="351" name="直線コネクタ 350"/>
        <xdr:cNvCxnSpPr/>
      </xdr:nvCxnSpPr>
      <xdr:spPr>
        <a:xfrm flipV="1">
          <a:off x="8750300" y="9997899"/>
          <a:ext cx="889000" cy="2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3" name="テキスト ボックス 352"/>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75765</xdr:rowOff>
    </xdr:from>
    <xdr:to>
      <xdr:col>12</xdr:col>
      <xdr:colOff>511175</xdr:colOff>
      <xdr:row>58</xdr:row>
      <xdr:rowOff>76784</xdr:rowOff>
    </xdr:to>
    <xdr:cxnSp macro="">
      <xdr:nvCxnSpPr>
        <xdr:cNvPr id="354" name="直線コネクタ 353"/>
        <xdr:cNvCxnSpPr/>
      </xdr:nvCxnSpPr>
      <xdr:spPr>
        <a:xfrm flipV="1">
          <a:off x="7861300" y="10019865"/>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5" name="フローチャート : 判断 354"/>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84486</xdr:rowOff>
    </xdr:from>
    <xdr:ext cx="534377" cy="259045"/>
    <xdr:sp macro="" textlink="">
      <xdr:nvSpPr>
        <xdr:cNvPr id="356" name="テキスト ボックス 355"/>
        <xdr:cNvSpPr txBox="1"/>
      </xdr:nvSpPr>
      <xdr:spPr>
        <a:xfrm>
          <a:off x="8483111" y="96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76784</xdr:rowOff>
    </xdr:from>
    <xdr:to>
      <xdr:col>11</xdr:col>
      <xdr:colOff>307975</xdr:colOff>
      <xdr:row>58</xdr:row>
      <xdr:rowOff>86804</xdr:rowOff>
    </xdr:to>
    <xdr:cxnSp macro="">
      <xdr:nvCxnSpPr>
        <xdr:cNvPr id="357" name="直線コネクタ 356"/>
        <xdr:cNvCxnSpPr/>
      </xdr:nvCxnSpPr>
      <xdr:spPr>
        <a:xfrm flipV="1">
          <a:off x="6972300" y="10020884"/>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58" name="フローチャート : 判断 357"/>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90807</xdr:rowOff>
    </xdr:from>
    <xdr:ext cx="534377" cy="259045"/>
    <xdr:sp macro="" textlink="">
      <xdr:nvSpPr>
        <xdr:cNvPr id="359" name="テキスト ボックス 358"/>
        <xdr:cNvSpPr txBox="1"/>
      </xdr:nvSpPr>
      <xdr:spPr>
        <a:xfrm>
          <a:off x="7594111" y="969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0" name="フローチャート : 判断 359"/>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107602</xdr:rowOff>
    </xdr:from>
    <xdr:ext cx="534377" cy="259045"/>
    <xdr:sp macro="" textlink="">
      <xdr:nvSpPr>
        <xdr:cNvPr id="361" name="テキスト ボックス 360"/>
        <xdr:cNvSpPr txBox="1"/>
      </xdr:nvSpPr>
      <xdr:spPr>
        <a:xfrm>
          <a:off x="6705111" y="97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20141</xdr:rowOff>
    </xdr:from>
    <xdr:to>
      <xdr:col>15</xdr:col>
      <xdr:colOff>231775</xdr:colOff>
      <xdr:row>58</xdr:row>
      <xdr:rowOff>121741</xdr:rowOff>
    </xdr:to>
    <xdr:sp macro="" textlink="">
      <xdr:nvSpPr>
        <xdr:cNvPr id="367" name="円/楕円 366"/>
        <xdr:cNvSpPr/>
      </xdr:nvSpPr>
      <xdr:spPr>
        <a:xfrm>
          <a:off x="10426700" y="99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106518</xdr:rowOff>
    </xdr:from>
    <xdr:ext cx="534377" cy="259045"/>
    <xdr:sp macro="" textlink="">
      <xdr:nvSpPr>
        <xdr:cNvPr id="368" name="普通建設事業費該当値テキスト"/>
        <xdr:cNvSpPr txBox="1"/>
      </xdr:nvSpPr>
      <xdr:spPr>
        <a:xfrm>
          <a:off x="10528300" y="987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30,078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2999</xdr:rowOff>
    </xdr:from>
    <xdr:to>
      <xdr:col>14</xdr:col>
      <xdr:colOff>79375</xdr:colOff>
      <xdr:row>58</xdr:row>
      <xdr:rowOff>104599</xdr:rowOff>
    </xdr:to>
    <xdr:sp macro="" textlink="">
      <xdr:nvSpPr>
        <xdr:cNvPr id="369" name="円/楕円 368"/>
        <xdr:cNvSpPr/>
      </xdr:nvSpPr>
      <xdr:spPr>
        <a:xfrm>
          <a:off x="9588500" y="994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95726</xdr:rowOff>
    </xdr:from>
    <xdr:ext cx="534377" cy="259045"/>
    <xdr:sp macro="" textlink="">
      <xdr:nvSpPr>
        <xdr:cNvPr id="370" name="テキスト ボックス 369"/>
        <xdr:cNvSpPr txBox="1"/>
      </xdr:nvSpPr>
      <xdr:spPr>
        <a:xfrm>
          <a:off x="9372111" y="1003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24965</xdr:rowOff>
    </xdr:from>
    <xdr:to>
      <xdr:col>12</xdr:col>
      <xdr:colOff>561975</xdr:colOff>
      <xdr:row>58</xdr:row>
      <xdr:rowOff>126565</xdr:rowOff>
    </xdr:to>
    <xdr:sp macro="" textlink="">
      <xdr:nvSpPr>
        <xdr:cNvPr id="371" name="円/楕円 370"/>
        <xdr:cNvSpPr/>
      </xdr:nvSpPr>
      <xdr:spPr>
        <a:xfrm>
          <a:off x="8699500" y="996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117692</xdr:rowOff>
    </xdr:from>
    <xdr:ext cx="534377" cy="259045"/>
    <xdr:sp macro="" textlink="">
      <xdr:nvSpPr>
        <xdr:cNvPr id="372" name="テキスト ボックス 371"/>
        <xdr:cNvSpPr txBox="1"/>
      </xdr:nvSpPr>
      <xdr:spPr>
        <a:xfrm>
          <a:off x="8483111" y="1006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25984</xdr:rowOff>
    </xdr:from>
    <xdr:to>
      <xdr:col>11</xdr:col>
      <xdr:colOff>358775</xdr:colOff>
      <xdr:row>58</xdr:row>
      <xdr:rowOff>127584</xdr:rowOff>
    </xdr:to>
    <xdr:sp macro="" textlink="">
      <xdr:nvSpPr>
        <xdr:cNvPr id="373" name="円/楕円 372"/>
        <xdr:cNvSpPr/>
      </xdr:nvSpPr>
      <xdr:spPr>
        <a:xfrm>
          <a:off x="7810500" y="99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118711</xdr:rowOff>
    </xdr:from>
    <xdr:ext cx="534377" cy="259045"/>
    <xdr:sp macro="" textlink="">
      <xdr:nvSpPr>
        <xdr:cNvPr id="374" name="テキスト ボックス 373"/>
        <xdr:cNvSpPr txBox="1"/>
      </xdr:nvSpPr>
      <xdr:spPr>
        <a:xfrm>
          <a:off x="7594111" y="1006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36004</xdr:rowOff>
    </xdr:from>
    <xdr:to>
      <xdr:col>10</xdr:col>
      <xdr:colOff>155575</xdr:colOff>
      <xdr:row>58</xdr:row>
      <xdr:rowOff>137604</xdr:rowOff>
    </xdr:to>
    <xdr:sp macro="" textlink="">
      <xdr:nvSpPr>
        <xdr:cNvPr id="375" name="円/楕円 374"/>
        <xdr:cNvSpPr/>
      </xdr:nvSpPr>
      <xdr:spPr>
        <a:xfrm>
          <a:off x="6921500" y="99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128731</xdr:rowOff>
    </xdr:from>
    <xdr:ext cx="534377" cy="259045"/>
    <xdr:sp macro="" textlink="">
      <xdr:nvSpPr>
        <xdr:cNvPr id="376" name="テキスト ボックス 375"/>
        <xdr:cNvSpPr txBox="1"/>
      </xdr:nvSpPr>
      <xdr:spPr>
        <a:xfrm>
          <a:off x="6705111" y="100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20058</xdr:rowOff>
    </xdr:from>
    <xdr:to>
      <xdr:col>15</xdr:col>
      <xdr:colOff>180975</xdr:colOff>
      <xdr:row>79</xdr:row>
      <xdr:rowOff>31107</xdr:rowOff>
    </xdr:to>
    <xdr:cxnSp macro="">
      <xdr:nvCxnSpPr>
        <xdr:cNvPr id="405" name="直線コネクタ 404"/>
        <xdr:cNvCxnSpPr/>
      </xdr:nvCxnSpPr>
      <xdr:spPr>
        <a:xfrm flipV="1">
          <a:off x="9639300" y="13564608"/>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1198</xdr:rowOff>
    </xdr:from>
    <xdr:to>
      <xdr:col>14</xdr:col>
      <xdr:colOff>28575</xdr:colOff>
      <xdr:row>79</xdr:row>
      <xdr:rowOff>31107</xdr:rowOff>
    </xdr:to>
    <xdr:cxnSp macro="">
      <xdr:nvCxnSpPr>
        <xdr:cNvPr id="408" name="直線コネクタ 407"/>
        <xdr:cNvCxnSpPr/>
      </xdr:nvCxnSpPr>
      <xdr:spPr>
        <a:xfrm>
          <a:off x="8750300" y="13545748"/>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50429</xdr:rowOff>
    </xdr:from>
    <xdr:ext cx="534377" cy="259045"/>
    <xdr:sp macro="" textlink="">
      <xdr:nvSpPr>
        <xdr:cNvPr id="410" name="テキスト ボックス 409"/>
        <xdr:cNvSpPr txBox="1"/>
      </xdr:nvSpPr>
      <xdr:spPr>
        <a:xfrm>
          <a:off x="9372111" y="132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1" name="フローチャート : 判断 410"/>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30776</xdr:rowOff>
    </xdr:from>
    <xdr:ext cx="534377" cy="259045"/>
    <xdr:sp macro="" textlink="">
      <xdr:nvSpPr>
        <xdr:cNvPr id="412" name="テキスト ボックス 411"/>
        <xdr:cNvSpPr txBox="1"/>
      </xdr:nvSpPr>
      <xdr:spPr>
        <a:xfrm>
          <a:off x="8483111" y="132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140708</xdr:rowOff>
    </xdr:from>
    <xdr:to>
      <xdr:col>15</xdr:col>
      <xdr:colOff>231775</xdr:colOff>
      <xdr:row>79</xdr:row>
      <xdr:rowOff>70858</xdr:rowOff>
    </xdr:to>
    <xdr:sp macro="" textlink="">
      <xdr:nvSpPr>
        <xdr:cNvPr id="418" name="円/楕円 417"/>
        <xdr:cNvSpPr/>
      </xdr:nvSpPr>
      <xdr:spPr>
        <a:xfrm>
          <a:off x="10426700" y="1351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55919</xdr:rowOff>
    </xdr:from>
    <xdr:ext cx="469744" cy="259045"/>
    <xdr:sp macro="" textlink="">
      <xdr:nvSpPr>
        <xdr:cNvPr id="419" name="普通建設事業費 （ うち新規整備　）該当値テキスト"/>
        <xdr:cNvSpPr txBox="1"/>
      </xdr:nvSpPr>
      <xdr:spPr>
        <a:xfrm>
          <a:off x="10528300" y="1342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151757</xdr:rowOff>
    </xdr:from>
    <xdr:to>
      <xdr:col>14</xdr:col>
      <xdr:colOff>79375</xdr:colOff>
      <xdr:row>79</xdr:row>
      <xdr:rowOff>81907</xdr:rowOff>
    </xdr:to>
    <xdr:sp macro="" textlink="">
      <xdr:nvSpPr>
        <xdr:cNvPr id="420" name="円/楕円 419"/>
        <xdr:cNvSpPr/>
      </xdr:nvSpPr>
      <xdr:spPr>
        <a:xfrm>
          <a:off x="9588500" y="135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73034</xdr:rowOff>
    </xdr:from>
    <xdr:ext cx="469744" cy="259045"/>
    <xdr:sp macro="" textlink="">
      <xdr:nvSpPr>
        <xdr:cNvPr id="421" name="テキスト ボックス 420"/>
        <xdr:cNvSpPr txBox="1"/>
      </xdr:nvSpPr>
      <xdr:spPr>
        <a:xfrm>
          <a:off x="9404427" y="1361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121848</xdr:rowOff>
    </xdr:from>
    <xdr:to>
      <xdr:col>12</xdr:col>
      <xdr:colOff>561975</xdr:colOff>
      <xdr:row>79</xdr:row>
      <xdr:rowOff>51998</xdr:rowOff>
    </xdr:to>
    <xdr:sp macro="" textlink="">
      <xdr:nvSpPr>
        <xdr:cNvPr id="422" name="円/楕円 421"/>
        <xdr:cNvSpPr/>
      </xdr:nvSpPr>
      <xdr:spPr>
        <a:xfrm>
          <a:off x="8699500" y="1349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43125</xdr:rowOff>
    </xdr:from>
    <xdr:ext cx="534377" cy="259045"/>
    <xdr:sp macro="" textlink="">
      <xdr:nvSpPr>
        <xdr:cNvPr id="423" name="テキスト ボックス 422"/>
        <xdr:cNvSpPr txBox="1"/>
      </xdr:nvSpPr>
      <xdr:spPr>
        <a:xfrm>
          <a:off x="8483111" y="1358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119976</xdr:rowOff>
    </xdr:from>
    <xdr:to>
      <xdr:col>15</xdr:col>
      <xdr:colOff>180975</xdr:colOff>
      <xdr:row>98</xdr:row>
      <xdr:rowOff>128857</xdr:rowOff>
    </xdr:to>
    <xdr:cxnSp macro="">
      <xdr:nvCxnSpPr>
        <xdr:cNvPr id="454" name="直線コネクタ 453"/>
        <xdr:cNvCxnSpPr/>
      </xdr:nvCxnSpPr>
      <xdr:spPr>
        <a:xfrm>
          <a:off x="9639300" y="16750626"/>
          <a:ext cx="838200" cy="18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74678</xdr:rowOff>
    </xdr:from>
    <xdr:ext cx="534377" cy="259045"/>
    <xdr:sp macro="" textlink="">
      <xdr:nvSpPr>
        <xdr:cNvPr id="455" name="普通建設事業費 （ うち更新整備　）平均値テキスト"/>
        <xdr:cNvSpPr txBox="1"/>
      </xdr:nvSpPr>
      <xdr:spPr>
        <a:xfrm>
          <a:off x="10528300" y="1601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38168</xdr:rowOff>
    </xdr:from>
    <xdr:to>
      <xdr:col>14</xdr:col>
      <xdr:colOff>28575</xdr:colOff>
      <xdr:row>97</xdr:row>
      <xdr:rowOff>119976</xdr:rowOff>
    </xdr:to>
    <xdr:cxnSp macro="">
      <xdr:nvCxnSpPr>
        <xdr:cNvPr id="457" name="直線コネクタ 456"/>
        <xdr:cNvCxnSpPr/>
      </xdr:nvCxnSpPr>
      <xdr:spPr>
        <a:xfrm>
          <a:off x="8750300" y="16668818"/>
          <a:ext cx="889000" cy="8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4455</xdr:rowOff>
    </xdr:from>
    <xdr:ext cx="534377" cy="259045"/>
    <xdr:sp macro="" textlink="">
      <xdr:nvSpPr>
        <xdr:cNvPr id="459" name="テキスト ボックス 458"/>
        <xdr:cNvSpPr txBox="1"/>
      </xdr:nvSpPr>
      <xdr:spPr>
        <a:xfrm>
          <a:off x="9372111" y="16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0" name="フローチャート : 判断 459"/>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154188</xdr:rowOff>
    </xdr:from>
    <xdr:ext cx="534377" cy="259045"/>
    <xdr:sp macro="" textlink="">
      <xdr:nvSpPr>
        <xdr:cNvPr id="461" name="テキスト ボックス 460"/>
        <xdr:cNvSpPr txBox="1"/>
      </xdr:nvSpPr>
      <xdr:spPr>
        <a:xfrm>
          <a:off x="8483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78057</xdr:rowOff>
    </xdr:from>
    <xdr:to>
      <xdr:col>15</xdr:col>
      <xdr:colOff>231775</xdr:colOff>
      <xdr:row>99</xdr:row>
      <xdr:rowOff>8207</xdr:rowOff>
    </xdr:to>
    <xdr:sp macro="" textlink="">
      <xdr:nvSpPr>
        <xdr:cNvPr id="467" name="円/楕円 466"/>
        <xdr:cNvSpPr/>
      </xdr:nvSpPr>
      <xdr:spPr>
        <a:xfrm>
          <a:off x="10426700" y="1688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164434</xdr:rowOff>
    </xdr:from>
    <xdr:ext cx="469744" cy="259045"/>
    <xdr:sp macro="" textlink="">
      <xdr:nvSpPr>
        <xdr:cNvPr id="468" name="普通建設事業費 （ うち更新整備　）該当値テキスト"/>
        <xdr:cNvSpPr txBox="1"/>
      </xdr:nvSpPr>
      <xdr:spPr>
        <a:xfrm>
          <a:off x="10528300" y="1679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69176</xdr:rowOff>
    </xdr:from>
    <xdr:to>
      <xdr:col>14</xdr:col>
      <xdr:colOff>79375</xdr:colOff>
      <xdr:row>97</xdr:row>
      <xdr:rowOff>170776</xdr:rowOff>
    </xdr:to>
    <xdr:sp macro="" textlink="">
      <xdr:nvSpPr>
        <xdr:cNvPr id="469" name="円/楕円 468"/>
        <xdr:cNvSpPr/>
      </xdr:nvSpPr>
      <xdr:spPr>
        <a:xfrm>
          <a:off x="9588500" y="1669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97</xdr:row>
      <xdr:rowOff>161903</xdr:rowOff>
    </xdr:from>
    <xdr:ext cx="469744" cy="259045"/>
    <xdr:sp macro="" textlink="">
      <xdr:nvSpPr>
        <xdr:cNvPr id="470" name="テキスト ボックス 469"/>
        <xdr:cNvSpPr txBox="1"/>
      </xdr:nvSpPr>
      <xdr:spPr>
        <a:xfrm>
          <a:off x="9404427" y="167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158818</xdr:rowOff>
    </xdr:from>
    <xdr:to>
      <xdr:col>12</xdr:col>
      <xdr:colOff>561975</xdr:colOff>
      <xdr:row>97</xdr:row>
      <xdr:rowOff>88968</xdr:rowOff>
    </xdr:to>
    <xdr:sp macro="" textlink="">
      <xdr:nvSpPr>
        <xdr:cNvPr id="471" name="円/楕円 470"/>
        <xdr:cNvSpPr/>
      </xdr:nvSpPr>
      <xdr:spPr>
        <a:xfrm>
          <a:off x="8699500" y="1661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80095</xdr:rowOff>
    </xdr:from>
    <xdr:ext cx="534377" cy="259045"/>
    <xdr:sp macro="" textlink="">
      <xdr:nvSpPr>
        <xdr:cNvPr id="472" name="テキスト ボックス 471"/>
        <xdr:cNvSpPr txBox="1"/>
      </xdr:nvSpPr>
      <xdr:spPr>
        <a:xfrm>
          <a:off x="8483111" y="1671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44069</xdr:rowOff>
    </xdr:from>
    <xdr:to>
      <xdr:col>23</xdr:col>
      <xdr:colOff>517525</xdr:colOff>
      <xdr:row>39</xdr:row>
      <xdr:rowOff>44450</xdr:rowOff>
    </xdr:to>
    <xdr:cxnSp macro="">
      <xdr:nvCxnSpPr>
        <xdr:cNvPr id="501" name="直線コネクタ 500"/>
        <xdr:cNvCxnSpPr/>
      </xdr:nvCxnSpPr>
      <xdr:spPr>
        <a:xfrm>
          <a:off x="15481300" y="6730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2"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44069</xdr:rowOff>
    </xdr:from>
    <xdr:to>
      <xdr:col>22</xdr:col>
      <xdr:colOff>365125</xdr:colOff>
      <xdr:row>39</xdr:row>
      <xdr:rowOff>44247</xdr:rowOff>
    </xdr:to>
    <xdr:cxnSp macro="">
      <xdr:nvCxnSpPr>
        <xdr:cNvPr id="504" name="直線コネクタ 503"/>
        <xdr:cNvCxnSpPr/>
      </xdr:nvCxnSpPr>
      <xdr:spPr>
        <a:xfrm flipV="1">
          <a:off x="14592300" y="6730619"/>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6" name="テキスト ボックス 505"/>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44145</xdr:rowOff>
    </xdr:from>
    <xdr:to>
      <xdr:col>21</xdr:col>
      <xdr:colOff>161925</xdr:colOff>
      <xdr:row>39</xdr:row>
      <xdr:rowOff>44247</xdr:rowOff>
    </xdr:to>
    <xdr:cxnSp macro="">
      <xdr:nvCxnSpPr>
        <xdr:cNvPr id="507" name="直線コネクタ 506"/>
        <xdr:cNvCxnSpPr/>
      </xdr:nvCxnSpPr>
      <xdr:spPr>
        <a:xfrm>
          <a:off x="13703300" y="6730695"/>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8" name="フローチャート : 判断 507"/>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09" name="テキスト ボックス 508"/>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42914</xdr:rowOff>
    </xdr:from>
    <xdr:to>
      <xdr:col>19</xdr:col>
      <xdr:colOff>644525</xdr:colOff>
      <xdr:row>39</xdr:row>
      <xdr:rowOff>44145</xdr:rowOff>
    </xdr:to>
    <xdr:cxnSp macro="">
      <xdr:nvCxnSpPr>
        <xdr:cNvPr id="510" name="直線コネクタ 509"/>
        <xdr:cNvCxnSpPr/>
      </xdr:nvCxnSpPr>
      <xdr:spPr>
        <a:xfrm>
          <a:off x="12814300" y="6729464"/>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1" name="フローチャート : 判断 510"/>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2" name="テキスト ボックス 511"/>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3" name="フローチャート : 判断 512"/>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4" name="テキスト ボックス 513"/>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0" name="円/楕円 51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249299" cy="259045"/>
    <xdr:sp macro="" textlink="">
      <xdr:nvSpPr>
        <xdr:cNvPr id="521" name="災害復旧事業費該当値テキスト"/>
        <xdr:cNvSpPr txBox="1"/>
      </xdr:nvSpPr>
      <xdr:spPr>
        <a:xfrm>
          <a:off x="16370300" y="660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164719</xdr:rowOff>
    </xdr:from>
    <xdr:to>
      <xdr:col>22</xdr:col>
      <xdr:colOff>415925</xdr:colOff>
      <xdr:row>39</xdr:row>
      <xdr:rowOff>94869</xdr:rowOff>
    </xdr:to>
    <xdr:sp macro="" textlink="">
      <xdr:nvSpPr>
        <xdr:cNvPr id="522" name="円/楕円 521"/>
        <xdr:cNvSpPr/>
      </xdr:nvSpPr>
      <xdr:spPr>
        <a:xfrm>
          <a:off x="1543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85996</xdr:rowOff>
    </xdr:from>
    <xdr:ext cx="313932" cy="259045"/>
    <xdr:sp macro="" textlink="">
      <xdr:nvSpPr>
        <xdr:cNvPr id="523" name="テキスト ボックス 522"/>
        <xdr:cNvSpPr txBox="1"/>
      </xdr:nvSpPr>
      <xdr:spPr>
        <a:xfrm>
          <a:off x="15324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164897</xdr:rowOff>
    </xdr:from>
    <xdr:to>
      <xdr:col>21</xdr:col>
      <xdr:colOff>212725</xdr:colOff>
      <xdr:row>39</xdr:row>
      <xdr:rowOff>95047</xdr:rowOff>
    </xdr:to>
    <xdr:sp macro="" textlink="">
      <xdr:nvSpPr>
        <xdr:cNvPr id="524" name="円/楕円 523"/>
        <xdr:cNvSpPr/>
      </xdr:nvSpPr>
      <xdr:spPr>
        <a:xfrm>
          <a:off x="14541500" y="66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86174</xdr:rowOff>
    </xdr:from>
    <xdr:ext cx="313932" cy="259045"/>
    <xdr:sp macro="" textlink="">
      <xdr:nvSpPr>
        <xdr:cNvPr id="525" name="テキスト ボックス 524"/>
        <xdr:cNvSpPr txBox="1"/>
      </xdr:nvSpPr>
      <xdr:spPr>
        <a:xfrm>
          <a:off x="14435333" y="6772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164795</xdr:rowOff>
    </xdr:from>
    <xdr:to>
      <xdr:col>20</xdr:col>
      <xdr:colOff>9525</xdr:colOff>
      <xdr:row>39</xdr:row>
      <xdr:rowOff>94945</xdr:rowOff>
    </xdr:to>
    <xdr:sp macro="" textlink="">
      <xdr:nvSpPr>
        <xdr:cNvPr id="526" name="円/楕円 525"/>
        <xdr:cNvSpPr/>
      </xdr:nvSpPr>
      <xdr:spPr>
        <a:xfrm>
          <a:off x="13652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86072</xdr:rowOff>
    </xdr:from>
    <xdr:ext cx="313932" cy="259045"/>
    <xdr:sp macro="" textlink="">
      <xdr:nvSpPr>
        <xdr:cNvPr id="527" name="テキスト ボックス 526"/>
        <xdr:cNvSpPr txBox="1"/>
      </xdr:nvSpPr>
      <xdr:spPr>
        <a:xfrm>
          <a:off x="13546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163564</xdr:rowOff>
    </xdr:from>
    <xdr:to>
      <xdr:col>18</xdr:col>
      <xdr:colOff>492125</xdr:colOff>
      <xdr:row>39</xdr:row>
      <xdr:rowOff>93714</xdr:rowOff>
    </xdr:to>
    <xdr:sp macro="" textlink="">
      <xdr:nvSpPr>
        <xdr:cNvPr id="528" name="円/楕円 527"/>
        <xdr:cNvSpPr/>
      </xdr:nvSpPr>
      <xdr:spPr>
        <a:xfrm>
          <a:off x="12763500" y="66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84841</xdr:rowOff>
    </xdr:from>
    <xdr:ext cx="378565" cy="259045"/>
    <xdr:sp macro="" textlink="">
      <xdr:nvSpPr>
        <xdr:cNvPr id="529" name="テキスト ボックス 528"/>
        <xdr:cNvSpPr txBox="1"/>
      </xdr:nvSpPr>
      <xdr:spPr>
        <a:xfrm>
          <a:off x="12625017" y="677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122650</xdr:rowOff>
    </xdr:from>
    <xdr:to>
      <xdr:col>23</xdr:col>
      <xdr:colOff>517525</xdr:colOff>
      <xdr:row>74</xdr:row>
      <xdr:rowOff>139014</xdr:rowOff>
    </xdr:to>
    <xdr:cxnSp macro="">
      <xdr:nvCxnSpPr>
        <xdr:cNvPr id="607" name="直線コネクタ 606"/>
        <xdr:cNvCxnSpPr/>
      </xdr:nvCxnSpPr>
      <xdr:spPr>
        <a:xfrm flipV="1">
          <a:off x="15481300" y="12809950"/>
          <a:ext cx="8382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134555</xdr:rowOff>
    </xdr:from>
    <xdr:ext cx="534377" cy="259045"/>
    <xdr:sp macro="" textlink="">
      <xdr:nvSpPr>
        <xdr:cNvPr id="608" name="公債費平均値テキスト"/>
        <xdr:cNvSpPr txBox="1"/>
      </xdr:nvSpPr>
      <xdr:spPr>
        <a:xfrm>
          <a:off x="16370300" y="1282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139014</xdr:rowOff>
    </xdr:from>
    <xdr:to>
      <xdr:col>22</xdr:col>
      <xdr:colOff>365125</xdr:colOff>
      <xdr:row>74</xdr:row>
      <xdr:rowOff>162960</xdr:rowOff>
    </xdr:to>
    <xdr:cxnSp macro="">
      <xdr:nvCxnSpPr>
        <xdr:cNvPr id="610" name="直線コネクタ 609"/>
        <xdr:cNvCxnSpPr/>
      </xdr:nvCxnSpPr>
      <xdr:spPr>
        <a:xfrm flipV="1">
          <a:off x="14592300" y="12826314"/>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87063</xdr:rowOff>
    </xdr:from>
    <xdr:ext cx="534377" cy="259045"/>
    <xdr:sp macro="" textlink="">
      <xdr:nvSpPr>
        <xdr:cNvPr id="612" name="テキスト ボックス 611"/>
        <xdr:cNvSpPr txBox="1"/>
      </xdr:nvSpPr>
      <xdr:spPr>
        <a:xfrm>
          <a:off x="15214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162960</xdr:rowOff>
    </xdr:from>
    <xdr:to>
      <xdr:col>21</xdr:col>
      <xdr:colOff>161925</xdr:colOff>
      <xdr:row>75</xdr:row>
      <xdr:rowOff>12656</xdr:rowOff>
    </xdr:to>
    <xdr:cxnSp macro="">
      <xdr:nvCxnSpPr>
        <xdr:cNvPr id="613" name="直線コネクタ 612"/>
        <xdr:cNvCxnSpPr/>
      </xdr:nvCxnSpPr>
      <xdr:spPr>
        <a:xfrm flipV="1">
          <a:off x="13703300" y="12850260"/>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4" name="フローチャート : 判断 613"/>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38047</xdr:rowOff>
    </xdr:from>
    <xdr:ext cx="534377" cy="259045"/>
    <xdr:sp macro="" textlink="">
      <xdr:nvSpPr>
        <xdr:cNvPr id="615" name="テキスト ボックス 614"/>
        <xdr:cNvSpPr txBox="1"/>
      </xdr:nvSpPr>
      <xdr:spPr>
        <a:xfrm>
          <a:off x="14325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12656</xdr:rowOff>
    </xdr:from>
    <xdr:to>
      <xdr:col>19</xdr:col>
      <xdr:colOff>644525</xdr:colOff>
      <xdr:row>75</xdr:row>
      <xdr:rowOff>35401</xdr:rowOff>
    </xdr:to>
    <xdr:cxnSp macro="">
      <xdr:nvCxnSpPr>
        <xdr:cNvPr id="616" name="直線コネクタ 615"/>
        <xdr:cNvCxnSpPr/>
      </xdr:nvCxnSpPr>
      <xdr:spPr>
        <a:xfrm flipV="1">
          <a:off x="12814300" y="12871406"/>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7" name="フローチャート : 判断 616"/>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52932</xdr:rowOff>
    </xdr:from>
    <xdr:ext cx="534377" cy="259045"/>
    <xdr:sp macro="" textlink="">
      <xdr:nvSpPr>
        <xdr:cNvPr id="618" name="テキスト ボックス 617"/>
        <xdr:cNvSpPr txBox="1"/>
      </xdr:nvSpPr>
      <xdr:spPr>
        <a:xfrm>
          <a:off x="13436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19" name="フローチャート : 判断 618"/>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57028</xdr:rowOff>
    </xdr:from>
    <xdr:ext cx="534377" cy="259045"/>
    <xdr:sp macro="" textlink="">
      <xdr:nvSpPr>
        <xdr:cNvPr id="620" name="テキスト ボックス 619"/>
        <xdr:cNvSpPr txBox="1"/>
      </xdr:nvSpPr>
      <xdr:spPr>
        <a:xfrm>
          <a:off x="12547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71850</xdr:rowOff>
    </xdr:from>
    <xdr:to>
      <xdr:col>23</xdr:col>
      <xdr:colOff>568325</xdr:colOff>
      <xdr:row>75</xdr:row>
      <xdr:rowOff>2000</xdr:rowOff>
    </xdr:to>
    <xdr:sp macro="" textlink="">
      <xdr:nvSpPr>
        <xdr:cNvPr id="626" name="円/楕円 625"/>
        <xdr:cNvSpPr/>
      </xdr:nvSpPr>
      <xdr:spPr>
        <a:xfrm>
          <a:off x="16268700" y="127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94727</xdr:rowOff>
    </xdr:from>
    <xdr:ext cx="534377" cy="259045"/>
    <xdr:sp macro="" textlink="">
      <xdr:nvSpPr>
        <xdr:cNvPr id="627" name="公債費該当値テキスト"/>
        <xdr:cNvSpPr txBox="1"/>
      </xdr:nvSpPr>
      <xdr:spPr>
        <a:xfrm>
          <a:off x="16370300" y="126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40,895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88214</xdr:rowOff>
    </xdr:from>
    <xdr:to>
      <xdr:col>22</xdr:col>
      <xdr:colOff>415925</xdr:colOff>
      <xdr:row>75</xdr:row>
      <xdr:rowOff>18364</xdr:rowOff>
    </xdr:to>
    <xdr:sp macro="" textlink="">
      <xdr:nvSpPr>
        <xdr:cNvPr id="628" name="円/楕円 627"/>
        <xdr:cNvSpPr/>
      </xdr:nvSpPr>
      <xdr:spPr>
        <a:xfrm>
          <a:off x="15430500" y="127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34891</xdr:rowOff>
    </xdr:from>
    <xdr:ext cx="534377" cy="259045"/>
    <xdr:sp macro="" textlink="">
      <xdr:nvSpPr>
        <xdr:cNvPr id="629" name="テキスト ボックス 628"/>
        <xdr:cNvSpPr txBox="1"/>
      </xdr:nvSpPr>
      <xdr:spPr>
        <a:xfrm>
          <a:off x="15214111" y="125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112160</xdr:rowOff>
    </xdr:from>
    <xdr:to>
      <xdr:col>21</xdr:col>
      <xdr:colOff>212725</xdr:colOff>
      <xdr:row>75</xdr:row>
      <xdr:rowOff>42310</xdr:rowOff>
    </xdr:to>
    <xdr:sp macro="" textlink="">
      <xdr:nvSpPr>
        <xdr:cNvPr id="630" name="円/楕円 629"/>
        <xdr:cNvSpPr/>
      </xdr:nvSpPr>
      <xdr:spPr>
        <a:xfrm>
          <a:off x="14541500" y="127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58837</xdr:rowOff>
    </xdr:from>
    <xdr:ext cx="534377" cy="259045"/>
    <xdr:sp macro="" textlink="">
      <xdr:nvSpPr>
        <xdr:cNvPr id="631" name="テキスト ボックス 630"/>
        <xdr:cNvSpPr txBox="1"/>
      </xdr:nvSpPr>
      <xdr:spPr>
        <a:xfrm>
          <a:off x="14325111" y="125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133306</xdr:rowOff>
    </xdr:from>
    <xdr:to>
      <xdr:col>20</xdr:col>
      <xdr:colOff>9525</xdr:colOff>
      <xdr:row>75</xdr:row>
      <xdr:rowOff>63456</xdr:rowOff>
    </xdr:to>
    <xdr:sp macro="" textlink="">
      <xdr:nvSpPr>
        <xdr:cNvPr id="632" name="円/楕円 631"/>
        <xdr:cNvSpPr/>
      </xdr:nvSpPr>
      <xdr:spPr>
        <a:xfrm>
          <a:off x="13652500" y="1282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54583</xdr:rowOff>
    </xdr:from>
    <xdr:ext cx="534377" cy="259045"/>
    <xdr:sp macro="" textlink="">
      <xdr:nvSpPr>
        <xdr:cNvPr id="633" name="テキスト ボックス 632"/>
        <xdr:cNvSpPr txBox="1"/>
      </xdr:nvSpPr>
      <xdr:spPr>
        <a:xfrm>
          <a:off x="13436111" y="1291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156051</xdr:rowOff>
    </xdr:from>
    <xdr:to>
      <xdr:col>18</xdr:col>
      <xdr:colOff>492125</xdr:colOff>
      <xdr:row>75</xdr:row>
      <xdr:rowOff>86201</xdr:rowOff>
    </xdr:to>
    <xdr:sp macro="" textlink="">
      <xdr:nvSpPr>
        <xdr:cNvPr id="634" name="円/楕円 633"/>
        <xdr:cNvSpPr/>
      </xdr:nvSpPr>
      <xdr:spPr>
        <a:xfrm>
          <a:off x="12763500" y="128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77328</xdr:rowOff>
    </xdr:from>
    <xdr:ext cx="534377" cy="259045"/>
    <xdr:sp macro="" textlink="">
      <xdr:nvSpPr>
        <xdr:cNvPr id="635" name="テキスト ボックス 634"/>
        <xdr:cNvSpPr txBox="1"/>
      </xdr:nvSpPr>
      <xdr:spPr>
        <a:xfrm>
          <a:off x="12547111" y="129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81635</xdr:rowOff>
    </xdr:from>
    <xdr:to>
      <xdr:col>23</xdr:col>
      <xdr:colOff>517525</xdr:colOff>
      <xdr:row>98</xdr:row>
      <xdr:rowOff>94785</xdr:rowOff>
    </xdr:to>
    <xdr:cxnSp macro="">
      <xdr:nvCxnSpPr>
        <xdr:cNvPr id="662" name="直線コネクタ 661"/>
        <xdr:cNvCxnSpPr/>
      </xdr:nvCxnSpPr>
      <xdr:spPr>
        <a:xfrm flipV="1">
          <a:off x="15481300" y="16883735"/>
          <a:ext cx="8382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3"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94785</xdr:rowOff>
    </xdr:from>
    <xdr:to>
      <xdr:col>22</xdr:col>
      <xdr:colOff>365125</xdr:colOff>
      <xdr:row>98</xdr:row>
      <xdr:rowOff>110234</xdr:rowOff>
    </xdr:to>
    <xdr:cxnSp macro="">
      <xdr:nvCxnSpPr>
        <xdr:cNvPr id="665" name="直線コネクタ 664"/>
        <xdr:cNvCxnSpPr/>
      </xdr:nvCxnSpPr>
      <xdr:spPr>
        <a:xfrm flipV="1">
          <a:off x="14592300" y="16896885"/>
          <a:ext cx="889000" cy="1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154078</xdr:rowOff>
    </xdr:from>
    <xdr:ext cx="534377" cy="259045"/>
    <xdr:sp macro="" textlink="">
      <xdr:nvSpPr>
        <xdr:cNvPr id="667" name="テキスト ボックス 666"/>
        <xdr:cNvSpPr txBox="1"/>
      </xdr:nvSpPr>
      <xdr:spPr>
        <a:xfrm>
          <a:off x="15214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110234</xdr:rowOff>
    </xdr:from>
    <xdr:to>
      <xdr:col>21</xdr:col>
      <xdr:colOff>161925</xdr:colOff>
      <xdr:row>98</xdr:row>
      <xdr:rowOff>111258</xdr:rowOff>
    </xdr:to>
    <xdr:cxnSp macro="">
      <xdr:nvCxnSpPr>
        <xdr:cNvPr id="668" name="直線コネクタ 667"/>
        <xdr:cNvCxnSpPr/>
      </xdr:nvCxnSpPr>
      <xdr:spPr>
        <a:xfrm flipV="1">
          <a:off x="13703300" y="16912334"/>
          <a:ext cx="8890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69" name="フローチャート : 判断 668"/>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160603</xdr:rowOff>
    </xdr:from>
    <xdr:ext cx="534377" cy="259045"/>
    <xdr:sp macro="" textlink="">
      <xdr:nvSpPr>
        <xdr:cNvPr id="670" name="テキスト ボックス 669"/>
        <xdr:cNvSpPr txBox="1"/>
      </xdr:nvSpPr>
      <xdr:spPr>
        <a:xfrm>
          <a:off x="14325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110110</xdr:rowOff>
    </xdr:from>
    <xdr:to>
      <xdr:col>19</xdr:col>
      <xdr:colOff>644525</xdr:colOff>
      <xdr:row>98</xdr:row>
      <xdr:rowOff>111258</xdr:rowOff>
    </xdr:to>
    <xdr:cxnSp macro="">
      <xdr:nvCxnSpPr>
        <xdr:cNvPr id="671" name="直線コネクタ 670"/>
        <xdr:cNvCxnSpPr/>
      </xdr:nvCxnSpPr>
      <xdr:spPr>
        <a:xfrm>
          <a:off x="12814300" y="16912210"/>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2" name="フローチャート : 判断 671"/>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150201</xdr:rowOff>
    </xdr:from>
    <xdr:ext cx="534377" cy="259045"/>
    <xdr:sp macro="" textlink="">
      <xdr:nvSpPr>
        <xdr:cNvPr id="673" name="テキスト ボックス 672"/>
        <xdr:cNvSpPr txBox="1"/>
      </xdr:nvSpPr>
      <xdr:spPr>
        <a:xfrm>
          <a:off x="13436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4" name="フローチャート : 判断 673"/>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164453</xdr:rowOff>
    </xdr:from>
    <xdr:ext cx="469744" cy="259045"/>
    <xdr:sp macro="" textlink="">
      <xdr:nvSpPr>
        <xdr:cNvPr id="675" name="テキスト ボックス 674"/>
        <xdr:cNvSpPr txBox="1"/>
      </xdr:nvSpPr>
      <xdr:spPr>
        <a:xfrm>
          <a:off x="12579427" y="166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30835</xdr:rowOff>
    </xdr:from>
    <xdr:to>
      <xdr:col>23</xdr:col>
      <xdr:colOff>568325</xdr:colOff>
      <xdr:row>98</xdr:row>
      <xdr:rowOff>132435</xdr:rowOff>
    </xdr:to>
    <xdr:sp macro="" textlink="">
      <xdr:nvSpPr>
        <xdr:cNvPr id="681" name="円/楕円 680"/>
        <xdr:cNvSpPr/>
      </xdr:nvSpPr>
      <xdr:spPr>
        <a:xfrm>
          <a:off x="16268700" y="168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147277</xdr:rowOff>
    </xdr:from>
    <xdr:ext cx="534377" cy="259045"/>
    <xdr:sp macro="" textlink="">
      <xdr:nvSpPr>
        <xdr:cNvPr id="682" name="積立金該当値テキスト"/>
        <xdr:cNvSpPr txBox="1"/>
      </xdr:nvSpPr>
      <xdr:spPr>
        <a:xfrm>
          <a:off x="16370300" y="167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43985</xdr:rowOff>
    </xdr:from>
    <xdr:to>
      <xdr:col>22</xdr:col>
      <xdr:colOff>415925</xdr:colOff>
      <xdr:row>98</xdr:row>
      <xdr:rowOff>145585</xdr:rowOff>
    </xdr:to>
    <xdr:sp macro="" textlink="">
      <xdr:nvSpPr>
        <xdr:cNvPr id="683" name="円/楕円 682"/>
        <xdr:cNvSpPr/>
      </xdr:nvSpPr>
      <xdr:spPr>
        <a:xfrm>
          <a:off x="15430500" y="1684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136712</xdr:rowOff>
    </xdr:from>
    <xdr:ext cx="469744" cy="259045"/>
    <xdr:sp macro="" textlink="">
      <xdr:nvSpPr>
        <xdr:cNvPr id="684" name="テキスト ボックス 683"/>
        <xdr:cNvSpPr txBox="1"/>
      </xdr:nvSpPr>
      <xdr:spPr>
        <a:xfrm>
          <a:off x="15246427" y="1693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59434</xdr:rowOff>
    </xdr:from>
    <xdr:to>
      <xdr:col>21</xdr:col>
      <xdr:colOff>212725</xdr:colOff>
      <xdr:row>98</xdr:row>
      <xdr:rowOff>161034</xdr:rowOff>
    </xdr:to>
    <xdr:sp macro="" textlink="">
      <xdr:nvSpPr>
        <xdr:cNvPr id="685" name="円/楕円 684"/>
        <xdr:cNvSpPr/>
      </xdr:nvSpPr>
      <xdr:spPr>
        <a:xfrm>
          <a:off x="14541500" y="168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152161</xdr:rowOff>
    </xdr:from>
    <xdr:ext cx="469744" cy="259045"/>
    <xdr:sp macro="" textlink="">
      <xdr:nvSpPr>
        <xdr:cNvPr id="686" name="テキスト ボックス 685"/>
        <xdr:cNvSpPr txBox="1"/>
      </xdr:nvSpPr>
      <xdr:spPr>
        <a:xfrm>
          <a:off x="14357427" y="169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60458</xdr:rowOff>
    </xdr:from>
    <xdr:to>
      <xdr:col>20</xdr:col>
      <xdr:colOff>9525</xdr:colOff>
      <xdr:row>98</xdr:row>
      <xdr:rowOff>162058</xdr:rowOff>
    </xdr:to>
    <xdr:sp macro="" textlink="">
      <xdr:nvSpPr>
        <xdr:cNvPr id="687" name="円/楕円 686"/>
        <xdr:cNvSpPr/>
      </xdr:nvSpPr>
      <xdr:spPr>
        <a:xfrm>
          <a:off x="13652500" y="168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153185</xdr:rowOff>
    </xdr:from>
    <xdr:ext cx="469744" cy="259045"/>
    <xdr:sp macro="" textlink="">
      <xdr:nvSpPr>
        <xdr:cNvPr id="688" name="テキスト ボックス 687"/>
        <xdr:cNvSpPr txBox="1"/>
      </xdr:nvSpPr>
      <xdr:spPr>
        <a:xfrm>
          <a:off x="13468427" y="1695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59310</xdr:rowOff>
    </xdr:from>
    <xdr:to>
      <xdr:col>18</xdr:col>
      <xdr:colOff>492125</xdr:colOff>
      <xdr:row>98</xdr:row>
      <xdr:rowOff>160910</xdr:rowOff>
    </xdr:to>
    <xdr:sp macro="" textlink="">
      <xdr:nvSpPr>
        <xdr:cNvPr id="689" name="円/楕円 688"/>
        <xdr:cNvSpPr/>
      </xdr:nvSpPr>
      <xdr:spPr>
        <a:xfrm>
          <a:off x="12763500" y="168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152037</xdr:rowOff>
    </xdr:from>
    <xdr:ext cx="469744" cy="259045"/>
    <xdr:sp macro="" textlink="">
      <xdr:nvSpPr>
        <xdr:cNvPr id="690" name="テキスト ボックス 689"/>
        <xdr:cNvSpPr txBox="1"/>
      </xdr:nvSpPr>
      <xdr:spPr>
        <a:xfrm>
          <a:off x="12579427" y="1695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6731</xdr:rowOff>
    </xdr:from>
    <xdr:to>
      <xdr:col>32</xdr:col>
      <xdr:colOff>187325</xdr:colOff>
      <xdr:row>38</xdr:row>
      <xdr:rowOff>124460</xdr:rowOff>
    </xdr:to>
    <xdr:cxnSp macro="">
      <xdr:nvCxnSpPr>
        <xdr:cNvPr id="719" name="直線コネクタ 718"/>
        <xdr:cNvCxnSpPr/>
      </xdr:nvCxnSpPr>
      <xdr:spPr>
        <a:xfrm flipV="1">
          <a:off x="21323300" y="6178931"/>
          <a:ext cx="838200" cy="46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77995</xdr:rowOff>
    </xdr:from>
    <xdr:ext cx="469744" cy="259045"/>
    <xdr:sp macro="" textlink="">
      <xdr:nvSpPr>
        <xdr:cNvPr id="720" name="投資及び出資金平均値テキスト"/>
        <xdr:cNvSpPr txBox="1"/>
      </xdr:nvSpPr>
      <xdr:spPr>
        <a:xfrm>
          <a:off x="22212300" y="642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124460</xdr:rowOff>
    </xdr:from>
    <xdr:to>
      <xdr:col>31</xdr:col>
      <xdr:colOff>34925</xdr:colOff>
      <xdr:row>39</xdr:row>
      <xdr:rowOff>4318</xdr:rowOff>
    </xdr:to>
    <xdr:cxnSp macro="">
      <xdr:nvCxnSpPr>
        <xdr:cNvPr id="722" name="直線コネクタ 721"/>
        <xdr:cNvCxnSpPr/>
      </xdr:nvCxnSpPr>
      <xdr:spPr>
        <a:xfrm flipV="1">
          <a:off x="20434300" y="6639560"/>
          <a:ext cx="889000" cy="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4" name="テキスト ボックス 723"/>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128397</xdr:rowOff>
    </xdr:from>
    <xdr:to>
      <xdr:col>29</xdr:col>
      <xdr:colOff>517525</xdr:colOff>
      <xdr:row>39</xdr:row>
      <xdr:rowOff>4318</xdr:rowOff>
    </xdr:to>
    <xdr:cxnSp macro="">
      <xdr:nvCxnSpPr>
        <xdr:cNvPr id="725" name="直線コネクタ 724"/>
        <xdr:cNvCxnSpPr/>
      </xdr:nvCxnSpPr>
      <xdr:spPr>
        <a:xfrm>
          <a:off x="19545300" y="6643497"/>
          <a:ext cx="8890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6" name="フローチャート : 判断 725"/>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151401</xdr:rowOff>
    </xdr:from>
    <xdr:ext cx="469744" cy="259045"/>
    <xdr:sp macro="" textlink="">
      <xdr:nvSpPr>
        <xdr:cNvPr id="727" name="テキスト ボックス 726"/>
        <xdr:cNvSpPr txBox="1"/>
      </xdr:nvSpPr>
      <xdr:spPr>
        <a:xfrm>
          <a:off x="20199427"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82804</xdr:rowOff>
    </xdr:from>
    <xdr:to>
      <xdr:col>28</xdr:col>
      <xdr:colOff>314325</xdr:colOff>
      <xdr:row>38</xdr:row>
      <xdr:rowOff>128397</xdr:rowOff>
    </xdr:to>
    <xdr:cxnSp macro="">
      <xdr:nvCxnSpPr>
        <xdr:cNvPr id="728" name="直線コネクタ 727"/>
        <xdr:cNvCxnSpPr/>
      </xdr:nvCxnSpPr>
      <xdr:spPr>
        <a:xfrm>
          <a:off x="18656300" y="6597904"/>
          <a:ext cx="889000" cy="4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29" name="フローチャート : 判断 728"/>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93235</xdr:rowOff>
    </xdr:from>
    <xdr:ext cx="469744" cy="259045"/>
    <xdr:sp macro="" textlink="">
      <xdr:nvSpPr>
        <xdr:cNvPr id="730" name="テキスト ボックス 729"/>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1" name="フローチャート : 判断 730"/>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125493</xdr:rowOff>
    </xdr:from>
    <xdr:ext cx="469744" cy="259045"/>
    <xdr:sp macro="" textlink="">
      <xdr:nvSpPr>
        <xdr:cNvPr id="732" name="テキスト ボックス 731"/>
        <xdr:cNvSpPr txBox="1"/>
      </xdr:nvSpPr>
      <xdr:spPr>
        <a:xfrm>
          <a:off x="18421427" y="62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127381</xdr:rowOff>
    </xdr:from>
    <xdr:to>
      <xdr:col>32</xdr:col>
      <xdr:colOff>238125</xdr:colOff>
      <xdr:row>36</xdr:row>
      <xdr:rowOff>57531</xdr:rowOff>
    </xdr:to>
    <xdr:sp macro="" textlink="">
      <xdr:nvSpPr>
        <xdr:cNvPr id="738" name="円/楕円 737"/>
        <xdr:cNvSpPr/>
      </xdr:nvSpPr>
      <xdr:spPr>
        <a:xfrm>
          <a:off x="22110700" y="61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150258</xdr:rowOff>
    </xdr:from>
    <xdr:ext cx="469744" cy="259045"/>
    <xdr:sp macro="" textlink="">
      <xdr:nvSpPr>
        <xdr:cNvPr id="739" name="投資及び出資金該当値テキスト"/>
        <xdr:cNvSpPr txBox="1"/>
      </xdr:nvSpPr>
      <xdr:spPr>
        <a:xfrm>
          <a:off x="22212300" y="597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73660</xdr:rowOff>
    </xdr:from>
    <xdr:to>
      <xdr:col>31</xdr:col>
      <xdr:colOff>85725</xdr:colOff>
      <xdr:row>39</xdr:row>
      <xdr:rowOff>3810</xdr:rowOff>
    </xdr:to>
    <xdr:sp macro="" textlink="">
      <xdr:nvSpPr>
        <xdr:cNvPr id="740" name="円/楕円 739"/>
        <xdr:cNvSpPr/>
      </xdr:nvSpPr>
      <xdr:spPr>
        <a:xfrm>
          <a:off x="21272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166387</xdr:rowOff>
    </xdr:from>
    <xdr:ext cx="378565" cy="259045"/>
    <xdr:sp macro="" textlink="">
      <xdr:nvSpPr>
        <xdr:cNvPr id="741" name="テキスト ボックス 740"/>
        <xdr:cNvSpPr txBox="1"/>
      </xdr:nvSpPr>
      <xdr:spPr>
        <a:xfrm>
          <a:off x="21134017" y="668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124968</xdr:rowOff>
    </xdr:from>
    <xdr:to>
      <xdr:col>29</xdr:col>
      <xdr:colOff>568325</xdr:colOff>
      <xdr:row>39</xdr:row>
      <xdr:rowOff>55118</xdr:rowOff>
    </xdr:to>
    <xdr:sp macro="" textlink="">
      <xdr:nvSpPr>
        <xdr:cNvPr id="742" name="円/楕円 741"/>
        <xdr:cNvSpPr/>
      </xdr:nvSpPr>
      <xdr:spPr>
        <a:xfrm>
          <a:off x="20383500" y="66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46245</xdr:rowOff>
    </xdr:from>
    <xdr:ext cx="378565" cy="259045"/>
    <xdr:sp macro="" textlink="">
      <xdr:nvSpPr>
        <xdr:cNvPr id="743" name="テキスト ボックス 742"/>
        <xdr:cNvSpPr txBox="1"/>
      </xdr:nvSpPr>
      <xdr:spPr>
        <a:xfrm>
          <a:off x="20245017" y="6732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77597</xdr:rowOff>
    </xdr:from>
    <xdr:to>
      <xdr:col>28</xdr:col>
      <xdr:colOff>365125</xdr:colOff>
      <xdr:row>39</xdr:row>
      <xdr:rowOff>7747</xdr:rowOff>
    </xdr:to>
    <xdr:sp macro="" textlink="">
      <xdr:nvSpPr>
        <xdr:cNvPr id="744" name="円/楕円 743"/>
        <xdr:cNvSpPr/>
      </xdr:nvSpPr>
      <xdr:spPr>
        <a:xfrm>
          <a:off x="19494500" y="65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170324</xdr:rowOff>
    </xdr:from>
    <xdr:ext cx="378565" cy="259045"/>
    <xdr:sp macro="" textlink="">
      <xdr:nvSpPr>
        <xdr:cNvPr id="745" name="テキスト ボックス 744"/>
        <xdr:cNvSpPr txBox="1"/>
      </xdr:nvSpPr>
      <xdr:spPr>
        <a:xfrm>
          <a:off x="19356017" y="668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32004</xdr:rowOff>
    </xdr:from>
    <xdr:to>
      <xdr:col>27</xdr:col>
      <xdr:colOff>161925</xdr:colOff>
      <xdr:row>38</xdr:row>
      <xdr:rowOff>133604</xdr:rowOff>
    </xdr:to>
    <xdr:sp macro="" textlink="">
      <xdr:nvSpPr>
        <xdr:cNvPr id="746" name="円/楕円 745"/>
        <xdr:cNvSpPr/>
      </xdr:nvSpPr>
      <xdr:spPr>
        <a:xfrm>
          <a:off x="18605500" y="654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124731</xdr:rowOff>
    </xdr:from>
    <xdr:ext cx="469744" cy="259045"/>
    <xdr:sp macro="" textlink="">
      <xdr:nvSpPr>
        <xdr:cNvPr id="747" name="テキスト ボックス 746"/>
        <xdr:cNvSpPr txBox="1"/>
      </xdr:nvSpPr>
      <xdr:spPr>
        <a:xfrm>
          <a:off x="18421427" y="663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9" name="テキスト ボックス 75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2" name="直線コネクタ 76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3" name="テキスト ボックス 76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7" name="直線コネクタ 766"/>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9" name="直線コネクタ 76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0"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1" name="直線コネクタ 770"/>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73520</xdr:rowOff>
    </xdr:from>
    <xdr:to>
      <xdr:col>32</xdr:col>
      <xdr:colOff>187325</xdr:colOff>
      <xdr:row>57</xdr:row>
      <xdr:rowOff>16999</xdr:rowOff>
    </xdr:to>
    <xdr:cxnSp macro="">
      <xdr:nvCxnSpPr>
        <xdr:cNvPr id="772" name="直線コネクタ 771"/>
        <xdr:cNvCxnSpPr/>
      </xdr:nvCxnSpPr>
      <xdr:spPr>
        <a:xfrm flipV="1">
          <a:off x="21323300" y="9160370"/>
          <a:ext cx="838200" cy="62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136650</xdr:rowOff>
    </xdr:from>
    <xdr:ext cx="469744" cy="259045"/>
    <xdr:sp macro="" textlink="">
      <xdr:nvSpPr>
        <xdr:cNvPr id="773" name="貸付金平均値テキスト"/>
        <xdr:cNvSpPr txBox="1"/>
      </xdr:nvSpPr>
      <xdr:spPr>
        <a:xfrm>
          <a:off x="22212300" y="956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4" name="フローチャート : 判断 773"/>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16999</xdr:rowOff>
    </xdr:from>
    <xdr:to>
      <xdr:col>31</xdr:col>
      <xdr:colOff>34925</xdr:colOff>
      <xdr:row>57</xdr:row>
      <xdr:rowOff>34772</xdr:rowOff>
    </xdr:to>
    <xdr:cxnSp macro="">
      <xdr:nvCxnSpPr>
        <xdr:cNvPr id="775" name="直線コネクタ 774"/>
        <xdr:cNvCxnSpPr/>
      </xdr:nvCxnSpPr>
      <xdr:spPr>
        <a:xfrm flipV="1">
          <a:off x="20434300" y="9789649"/>
          <a:ext cx="8890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6" name="フローチャート : 判断 775"/>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7" name="テキスト ボックス 776"/>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138100</xdr:rowOff>
    </xdr:from>
    <xdr:to>
      <xdr:col>29</xdr:col>
      <xdr:colOff>517525</xdr:colOff>
      <xdr:row>57</xdr:row>
      <xdr:rowOff>34772</xdr:rowOff>
    </xdr:to>
    <xdr:cxnSp macro="">
      <xdr:nvCxnSpPr>
        <xdr:cNvPr id="778" name="直線コネクタ 777"/>
        <xdr:cNvCxnSpPr/>
      </xdr:nvCxnSpPr>
      <xdr:spPr>
        <a:xfrm>
          <a:off x="19545300" y="9739300"/>
          <a:ext cx="889000" cy="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79" name="フローチャート : 判断 778"/>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95870</xdr:rowOff>
    </xdr:from>
    <xdr:ext cx="469744" cy="259045"/>
    <xdr:sp macro="" textlink="">
      <xdr:nvSpPr>
        <xdr:cNvPr id="780" name="テキスト ボックス 779"/>
        <xdr:cNvSpPr txBox="1"/>
      </xdr:nvSpPr>
      <xdr:spPr>
        <a:xfrm>
          <a:off x="20199427" y="935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61405</xdr:rowOff>
    </xdr:from>
    <xdr:to>
      <xdr:col>28</xdr:col>
      <xdr:colOff>314325</xdr:colOff>
      <xdr:row>56</xdr:row>
      <xdr:rowOff>138100</xdr:rowOff>
    </xdr:to>
    <xdr:cxnSp macro="">
      <xdr:nvCxnSpPr>
        <xdr:cNvPr id="781" name="直線コネクタ 780"/>
        <xdr:cNvCxnSpPr/>
      </xdr:nvCxnSpPr>
      <xdr:spPr>
        <a:xfrm>
          <a:off x="18656300" y="9662605"/>
          <a:ext cx="8890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2" name="フローチャート : 判断 781"/>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72839</xdr:rowOff>
    </xdr:from>
    <xdr:ext cx="469744" cy="259045"/>
    <xdr:sp macro="" textlink="">
      <xdr:nvSpPr>
        <xdr:cNvPr id="783" name="テキスト ボックス 782"/>
        <xdr:cNvSpPr txBox="1"/>
      </xdr:nvSpPr>
      <xdr:spPr>
        <a:xfrm>
          <a:off x="19310427" y="933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4" name="フローチャート : 判断 783"/>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36892</xdr:rowOff>
    </xdr:from>
    <xdr:ext cx="469744" cy="259045"/>
    <xdr:sp macro="" textlink="">
      <xdr:nvSpPr>
        <xdr:cNvPr id="785" name="テキスト ボックス 784"/>
        <xdr:cNvSpPr txBox="1"/>
      </xdr:nvSpPr>
      <xdr:spPr>
        <a:xfrm>
          <a:off x="18421427" y="92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22720</xdr:rowOff>
    </xdr:from>
    <xdr:to>
      <xdr:col>32</xdr:col>
      <xdr:colOff>238125</xdr:colOff>
      <xdr:row>53</xdr:row>
      <xdr:rowOff>124320</xdr:rowOff>
    </xdr:to>
    <xdr:sp macro="" textlink="">
      <xdr:nvSpPr>
        <xdr:cNvPr id="791" name="円/楕円 790"/>
        <xdr:cNvSpPr/>
      </xdr:nvSpPr>
      <xdr:spPr>
        <a:xfrm>
          <a:off x="22110700" y="910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45597</xdr:rowOff>
    </xdr:from>
    <xdr:ext cx="534377" cy="259045"/>
    <xdr:sp macro="" textlink="">
      <xdr:nvSpPr>
        <xdr:cNvPr id="792" name="貸付金該当値テキスト"/>
        <xdr:cNvSpPr txBox="1"/>
      </xdr:nvSpPr>
      <xdr:spPr>
        <a:xfrm>
          <a:off x="22212300" y="896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14,158</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137649</xdr:rowOff>
    </xdr:from>
    <xdr:to>
      <xdr:col>31</xdr:col>
      <xdr:colOff>85725</xdr:colOff>
      <xdr:row>57</xdr:row>
      <xdr:rowOff>67799</xdr:rowOff>
    </xdr:to>
    <xdr:sp macro="" textlink="">
      <xdr:nvSpPr>
        <xdr:cNvPr id="793" name="円/楕円 792"/>
        <xdr:cNvSpPr/>
      </xdr:nvSpPr>
      <xdr:spPr>
        <a:xfrm>
          <a:off x="21272500" y="97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58926</xdr:rowOff>
    </xdr:from>
    <xdr:ext cx="469744" cy="259045"/>
    <xdr:sp macro="" textlink="">
      <xdr:nvSpPr>
        <xdr:cNvPr id="794" name="テキスト ボックス 793"/>
        <xdr:cNvSpPr txBox="1"/>
      </xdr:nvSpPr>
      <xdr:spPr>
        <a:xfrm>
          <a:off x="21088427" y="983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155422</xdr:rowOff>
    </xdr:from>
    <xdr:to>
      <xdr:col>29</xdr:col>
      <xdr:colOff>568325</xdr:colOff>
      <xdr:row>57</xdr:row>
      <xdr:rowOff>85572</xdr:rowOff>
    </xdr:to>
    <xdr:sp macro="" textlink="">
      <xdr:nvSpPr>
        <xdr:cNvPr id="795" name="円/楕円 794"/>
        <xdr:cNvSpPr/>
      </xdr:nvSpPr>
      <xdr:spPr>
        <a:xfrm>
          <a:off x="20383500" y="97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76699</xdr:rowOff>
    </xdr:from>
    <xdr:ext cx="469744" cy="259045"/>
    <xdr:sp macro="" textlink="">
      <xdr:nvSpPr>
        <xdr:cNvPr id="796" name="テキスト ボックス 795"/>
        <xdr:cNvSpPr txBox="1"/>
      </xdr:nvSpPr>
      <xdr:spPr>
        <a:xfrm>
          <a:off x="20199427" y="984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87300</xdr:rowOff>
    </xdr:from>
    <xdr:to>
      <xdr:col>28</xdr:col>
      <xdr:colOff>365125</xdr:colOff>
      <xdr:row>57</xdr:row>
      <xdr:rowOff>17450</xdr:rowOff>
    </xdr:to>
    <xdr:sp macro="" textlink="">
      <xdr:nvSpPr>
        <xdr:cNvPr id="797" name="円/楕円 796"/>
        <xdr:cNvSpPr/>
      </xdr:nvSpPr>
      <xdr:spPr>
        <a:xfrm>
          <a:off x="19494500" y="96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8577</xdr:rowOff>
    </xdr:from>
    <xdr:ext cx="469744" cy="259045"/>
    <xdr:sp macro="" textlink="">
      <xdr:nvSpPr>
        <xdr:cNvPr id="798" name="テキスト ボックス 797"/>
        <xdr:cNvSpPr txBox="1"/>
      </xdr:nvSpPr>
      <xdr:spPr>
        <a:xfrm>
          <a:off x="19310427" y="978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10605</xdr:rowOff>
    </xdr:from>
    <xdr:to>
      <xdr:col>27</xdr:col>
      <xdr:colOff>161925</xdr:colOff>
      <xdr:row>56</xdr:row>
      <xdr:rowOff>112205</xdr:rowOff>
    </xdr:to>
    <xdr:sp macro="" textlink="">
      <xdr:nvSpPr>
        <xdr:cNvPr id="799" name="円/楕円 798"/>
        <xdr:cNvSpPr/>
      </xdr:nvSpPr>
      <xdr:spPr>
        <a:xfrm>
          <a:off x="18605500" y="961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103332</xdr:rowOff>
    </xdr:from>
    <xdr:ext cx="469744" cy="259045"/>
    <xdr:sp macro="" textlink="">
      <xdr:nvSpPr>
        <xdr:cNvPr id="800" name="テキスト ボックス 799"/>
        <xdr:cNvSpPr txBox="1"/>
      </xdr:nvSpPr>
      <xdr:spPr>
        <a:xfrm>
          <a:off x="18421427" y="970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5" name="直線コネクタ 824"/>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6"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7" name="直線コネクタ 826"/>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8"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9" name="直線コネクタ 828"/>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96286</xdr:rowOff>
    </xdr:from>
    <xdr:to>
      <xdr:col>32</xdr:col>
      <xdr:colOff>187325</xdr:colOff>
      <xdr:row>78</xdr:row>
      <xdr:rowOff>135299</xdr:rowOff>
    </xdr:to>
    <xdr:cxnSp macro="">
      <xdr:nvCxnSpPr>
        <xdr:cNvPr id="830" name="直線コネクタ 829"/>
        <xdr:cNvCxnSpPr/>
      </xdr:nvCxnSpPr>
      <xdr:spPr>
        <a:xfrm>
          <a:off x="21323300" y="13469386"/>
          <a:ext cx="838200" cy="3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1"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2" name="フローチャート : 判断 831"/>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96286</xdr:rowOff>
    </xdr:from>
    <xdr:to>
      <xdr:col>31</xdr:col>
      <xdr:colOff>34925</xdr:colOff>
      <xdr:row>78</xdr:row>
      <xdr:rowOff>124116</xdr:rowOff>
    </xdr:to>
    <xdr:cxnSp macro="">
      <xdr:nvCxnSpPr>
        <xdr:cNvPr id="833" name="直線コネクタ 832"/>
        <xdr:cNvCxnSpPr/>
      </xdr:nvCxnSpPr>
      <xdr:spPr>
        <a:xfrm flipV="1">
          <a:off x="20434300" y="13469386"/>
          <a:ext cx="889000" cy="2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4" name="フローチャート : 判断 833"/>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47407</xdr:rowOff>
    </xdr:from>
    <xdr:ext cx="534377" cy="259045"/>
    <xdr:sp macro="" textlink="">
      <xdr:nvSpPr>
        <xdr:cNvPr id="835" name="テキスト ボックス 834"/>
        <xdr:cNvSpPr txBox="1"/>
      </xdr:nvSpPr>
      <xdr:spPr>
        <a:xfrm>
          <a:off x="21056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124116</xdr:rowOff>
    </xdr:from>
    <xdr:to>
      <xdr:col>29</xdr:col>
      <xdr:colOff>517525</xdr:colOff>
      <xdr:row>78</xdr:row>
      <xdr:rowOff>161341</xdr:rowOff>
    </xdr:to>
    <xdr:cxnSp macro="">
      <xdr:nvCxnSpPr>
        <xdr:cNvPr id="836" name="直線コネクタ 835"/>
        <xdr:cNvCxnSpPr/>
      </xdr:nvCxnSpPr>
      <xdr:spPr>
        <a:xfrm flipV="1">
          <a:off x="19545300" y="13497216"/>
          <a:ext cx="889000" cy="3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7" name="フローチャート : 判断 836"/>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79563</xdr:rowOff>
    </xdr:from>
    <xdr:ext cx="534377" cy="259045"/>
    <xdr:sp macro="" textlink="">
      <xdr:nvSpPr>
        <xdr:cNvPr id="838" name="テキスト ボックス 837"/>
        <xdr:cNvSpPr txBox="1"/>
      </xdr:nvSpPr>
      <xdr:spPr>
        <a:xfrm>
          <a:off x="20167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161341</xdr:rowOff>
    </xdr:from>
    <xdr:to>
      <xdr:col>28</xdr:col>
      <xdr:colOff>314325</xdr:colOff>
      <xdr:row>79</xdr:row>
      <xdr:rowOff>4731</xdr:rowOff>
    </xdr:to>
    <xdr:cxnSp macro="">
      <xdr:nvCxnSpPr>
        <xdr:cNvPr id="839" name="直線コネクタ 838"/>
        <xdr:cNvCxnSpPr/>
      </xdr:nvCxnSpPr>
      <xdr:spPr>
        <a:xfrm flipV="1">
          <a:off x="18656300" y="13534441"/>
          <a:ext cx="889000" cy="1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0" name="フローチャート : 判断 839"/>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96614</xdr:rowOff>
    </xdr:from>
    <xdr:ext cx="534377" cy="259045"/>
    <xdr:sp macro="" textlink="">
      <xdr:nvSpPr>
        <xdr:cNvPr id="841" name="テキスト ボックス 840"/>
        <xdr:cNvSpPr txBox="1"/>
      </xdr:nvSpPr>
      <xdr:spPr>
        <a:xfrm>
          <a:off x="19278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2" name="フローチャート : 判断 841"/>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113206</xdr:rowOff>
    </xdr:from>
    <xdr:ext cx="534377" cy="259045"/>
    <xdr:sp macro="" textlink="">
      <xdr:nvSpPr>
        <xdr:cNvPr id="843" name="テキスト ボックス 842"/>
        <xdr:cNvSpPr txBox="1"/>
      </xdr:nvSpPr>
      <xdr:spPr>
        <a:xfrm>
          <a:off x="18389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84499</xdr:rowOff>
    </xdr:from>
    <xdr:to>
      <xdr:col>32</xdr:col>
      <xdr:colOff>238125</xdr:colOff>
      <xdr:row>79</xdr:row>
      <xdr:rowOff>14649</xdr:rowOff>
    </xdr:to>
    <xdr:sp macro="" textlink="">
      <xdr:nvSpPr>
        <xdr:cNvPr id="849" name="円/楕円 848"/>
        <xdr:cNvSpPr/>
      </xdr:nvSpPr>
      <xdr:spPr>
        <a:xfrm>
          <a:off x="22110700" y="134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170876</xdr:rowOff>
    </xdr:from>
    <xdr:ext cx="534377" cy="259045"/>
    <xdr:sp macro="" textlink="">
      <xdr:nvSpPr>
        <xdr:cNvPr id="850" name="繰出金該当値テキスト"/>
        <xdr:cNvSpPr txBox="1"/>
      </xdr:nvSpPr>
      <xdr:spPr>
        <a:xfrm>
          <a:off x="22212300" y="133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24,231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45486</xdr:rowOff>
    </xdr:from>
    <xdr:to>
      <xdr:col>31</xdr:col>
      <xdr:colOff>85725</xdr:colOff>
      <xdr:row>78</xdr:row>
      <xdr:rowOff>147086</xdr:rowOff>
    </xdr:to>
    <xdr:sp macro="" textlink="">
      <xdr:nvSpPr>
        <xdr:cNvPr id="851" name="円/楕円 850"/>
        <xdr:cNvSpPr/>
      </xdr:nvSpPr>
      <xdr:spPr>
        <a:xfrm>
          <a:off x="21272500" y="134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138213</xdr:rowOff>
    </xdr:from>
    <xdr:ext cx="534377" cy="259045"/>
    <xdr:sp macro="" textlink="">
      <xdr:nvSpPr>
        <xdr:cNvPr id="852" name="テキスト ボックス 851"/>
        <xdr:cNvSpPr txBox="1"/>
      </xdr:nvSpPr>
      <xdr:spPr>
        <a:xfrm>
          <a:off x="21056111" y="135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73316</xdr:rowOff>
    </xdr:from>
    <xdr:to>
      <xdr:col>29</xdr:col>
      <xdr:colOff>568325</xdr:colOff>
      <xdr:row>79</xdr:row>
      <xdr:rowOff>3466</xdr:rowOff>
    </xdr:to>
    <xdr:sp macro="" textlink="">
      <xdr:nvSpPr>
        <xdr:cNvPr id="853" name="円/楕円 852"/>
        <xdr:cNvSpPr/>
      </xdr:nvSpPr>
      <xdr:spPr>
        <a:xfrm>
          <a:off x="20383500" y="134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166043</xdr:rowOff>
    </xdr:from>
    <xdr:ext cx="534377" cy="259045"/>
    <xdr:sp macro="" textlink="">
      <xdr:nvSpPr>
        <xdr:cNvPr id="854" name="テキスト ボックス 853"/>
        <xdr:cNvSpPr txBox="1"/>
      </xdr:nvSpPr>
      <xdr:spPr>
        <a:xfrm>
          <a:off x="20167111" y="1353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24,818</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110541</xdr:rowOff>
    </xdr:from>
    <xdr:to>
      <xdr:col>28</xdr:col>
      <xdr:colOff>365125</xdr:colOff>
      <xdr:row>79</xdr:row>
      <xdr:rowOff>40691</xdr:rowOff>
    </xdr:to>
    <xdr:sp macro="" textlink="">
      <xdr:nvSpPr>
        <xdr:cNvPr id="855" name="円/楕円 854"/>
        <xdr:cNvSpPr/>
      </xdr:nvSpPr>
      <xdr:spPr>
        <a:xfrm>
          <a:off x="19494500" y="134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31818</xdr:rowOff>
    </xdr:from>
    <xdr:ext cx="534377" cy="259045"/>
    <xdr:sp macro="" textlink="">
      <xdr:nvSpPr>
        <xdr:cNvPr id="856" name="テキスト ボックス 855"/>
        <xdr:cNvSpPr txBox="1"/>
      </xdr:nvSpPr>
      <xdr:spPr>
        <a:xfrm>
          <a:off x="19278111" y="1357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125381</xdr:rowOff>
    </xdr:from>
    <xdr:to>
      <xdr:col>27</xdr:col>
      <xdr:colOff>161925</xdr:colOff>
      <xdr:row>79</xdr:row>
      <xdr:rowOff>55531</xdr:rowOff>
    </xdr:to>
    <xdr:sp macro="" textlink="">
      <xdr:nvSpPr>
        <xdr:cNvPr id="857" name="円/楕円 856"/>
        <xdr:cNvSpPr/>
      </xdr:nvSpPr>
      <xdr:spPr>
        <a:xfrm>
          <a:off x="18605500" y="134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46658</xdr:rowOff>
    </xdr:from>
    <xdr:ext cx="534377" cy="259045"/>
    <xdr:sp macro="" textlink="">
      <xdr:nvSpPr>
        <xdr:cNvPr id="858" name="テキスト ボックス 857"/>
        <xdr:cNvSpPr txBox="1"/>
      </xdr:nvSpPr>
      <xdr:spPr>
        <a:xfrm>
          <a:off x="18389111" y="1359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9" name="直線コネクタ 86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0" name="テキスト ボックス 86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1" name="直線コネクタ 87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2" name="テキスト ボックス 87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4" name="テキスト ボックス 87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5" name="直線コネクタ 87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6" name="テキスト ボックス 87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7" name="直線コネクタ 87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8" name="テキスト ボックス 87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2" name="直線コネクタ 88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7" name="直線コネクタ 88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9" name="フローチャート : 判断 88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0" name="直線コネクタ 88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1" name="フローチャート : 判断 89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2" name="テキスト ボックス 89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3" name="直線コネクタ 89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4" name="フローチャート : 判断 89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5" name="テキスト ボックス 89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6" name="直線コネクタ 89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7" name="フローチャート : 判断 89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8" name="テキスト ボックス 89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899" name="フローチャート : 判断 89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0" name="テキスト ボックス 89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6" name="円/楕円 90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8" name="円/楕円 90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9" name="テキスト ボックス 90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0" name="円/楕円 90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1" name="テキスト ボックス 91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2" name="円/楕円 91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3" name="テキスト ボックス 91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4" name="円/楕円 91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5" name="テキスト ボックス 91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・「補助費等」は住民一人当たり</a:t>
          </a:r>
          <a:r>
            <a:rPr lang="en-US" altLang="ja-JP" sz="1200">
              <a:solidFill>
                <a:schemeClr val="dk1"/>
              </a:solidFill>
              <a:effectLst/>
              <a:latin typeface="+mn-lt"/>
              <a:ea typeface="+mn-ea"/>
              <a:cs typeface="+mn-cs"/>
            </a:rPr>
            <a:t>62,961</a:t>
          </a:r>
          <a:r>
            <a:rPr lang="ja-JP" altLang="ja-JP" sz="1200">
              <a:solidFill>
                <a:schemeClr val="dk1"/>
              </a:solidFill>
              <a:effectLst/>
              <a:latin typeface="+mn-lt"/>
              <a:ea typeface="+mn-ea"/>
              <a:cs typeface="+mn-cs"/>
            </a:rPr>
            <a:t>円となっており、類似団体と比較して一人当たりコストが高い状況となっている。これは、「ごみ処理」および「し尿処理」を一部事務組合において行っていることによる負担金の支出額が、類似団体と比較して多いことが要因の一つである。また、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年度決算が前年度と比較して大きく増加しているのは、桑名市土地開発公社の解散に伴う代位弁済費の影響によるものである。</a:t>
          </a:r>
        </a:p>
        <a:p>
          <a:r>
            <a:rPr lang="ja-JP" altLang="ja-JP" sz="1200">
              <a:solidFill>
                <a:schemeClr val="dk1"/>
              </a:solidFill>
              <a:effectLst/>
              <a:latin typeface="+mn-lt"/>
              <a:ea typeface="+mn-ea"/>
              <a:cs typeface="+mn-cs"/>
            </a:rPr>
            <a:t>・「貸付金」が、住民一人当たり</a:t>
          </a:r>
          <a:r>
            <a:rPr lang="en-US" altLang="ja-JP" sz="1200">
              <a:solidFill>
                <a:schemeClr val="dk1"/>
              </a:solidFill>
              <a:effectLst/>
              <a:latin typeface="+mn-lt"/>
              <a:ea typeface="+mn-ea"/>
              <a:cs typeface="+mn-cs"/>
            </a:rPr>
            <a:t>14,158</a:t>
          </a:r>
          <a:r>
            <a:rPr lang="ja-JP" altLang="ja-JP" sz="1200">
              <a:solidFill>
                <a:schemeClr val="dk1"/>
              </a:solidFill>
              <a:effectLst/>
              <a:latin typeface="+mn-lt"/>
              <a:ea typeface="+mn-ea"/>
              <a:cs typeface="+mn-cs"/>
            </a:rPr>
            <a:t>円となっており、前年度から大きく増加した要因は、地方独立行政法人桑名市総合医療センターが進めている新病院整備</a:t>
          </a:r>
          <a:r>
            <a:rPr lang="ja-JP" altLang="en-US" sz="1200">
              <a:solidFill>
                <a:schemeClr val="dk1"/>
              </a:solidFill>
              <a:effectLst/>
              <a:latin typeface="+mn-lt"/>
              <a:ea typeface="+mn-ea"/>
              <a:cs typeface="+mn-cs"/>
            </a:rPr>
            <a:t>に伴う</a:t>
          </a:r>
          <a:r>
            <a:rPr lang="ja-JP" altLang="ja-JP" sz="1200">
              <a:solidFill>
                <a:schemeClr val="dk1"/>
              </a:solidFill>
              <a:effectLst/>
              <a:latin typeface="+mn-lt"/>
              <a:ea typeface="+mn-ea"/>
              <a:cs typeface="+mn-cs"/>
            </a:rPr>
            <a:t>貸付</a:t>
          </a:r>
          <a:r>
            <a:rPr lang="ja-JP" altLang="en-US" sz="1200">
              <a:solidFill>
                <a:schemeClr val="dk1"/>
              </a:solidFill>
              <a:effectLst/>
              <a:latin typeface="+mn-lt"/>
              <a:ea typeface="+mn-ea"/>
              <a:cs typeface="+mn-cs"/>
            </a:rPr>
            <a:t>の</a:t>
          </a:r>
          <a:r>
            <a:rPr lang="ja-JP" altLang="ja-JP" sz="1200">
              <a:solidFill>
                <a:schemeClr val="dk1"/>
              </a:solidFill>
              <a:effectLst/>
              <a:latin typeface="+mn-lt"/>
              <a:ea typeface="+mn-ea"/>
              <a:cs typeface="+mn-cs"/>
            </a:rPr>
            <a:t>増加</a:t>
          </a:r>
          <a:r>
            <a:rPr lang="ja-JP" altLang="en-US" sz="1200">
              <a:solidFill>
                <a:schemeClr val="dk1"/>
              </a:solidFill>
              <a:effectLst/>
              <a:latin typeface="+mn-lt"/>
              <a:ea typeface="+mn-ea"/>
              <a:cs typeface="+mn-cs"/>
            </a:rPr>
            <a:t>によるものである。</a:t>
          </a:r>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三重県桑名市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143,080
139,698
136.68
55,750,343
53,920,838
1,717,277
30,258,838
58,095,273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56.4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3628</xdr:rowOff>
    </xdr:from>
    <xdr:to>
      <xdr:col>6</xdr:col>
      <xdr:colOff>511175</xdr:colOff>
      <xdr:row>35</xdr:row>
      <xdr:rowOff>101056</xdr:rowOff>
    </xdr:to>
    <xdr:cxnSp macro="">
      <xdr:nvCxnSpPr>
        <xdr:cNvPr id="63" name="直線コネクタ 62"/>
        <xdr:cNvCxnSpPr/>
      </xdr:nvCxnSpPr>
      <xdr:spPr>
        <a:xfrm>
          <a:off x="3797300" y="5832928"/>
          <a:ext cx="838200" cy="26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164028</xdr:rowOff>
    </xdr:from>
    <xdr:ext cx="469744" cy="259045"/>
    <xdr:sp macro="" textlink="">
      <xdr:nvSpPr>
        <xdr:cNvPr id="64" name="議会費平均値テキスト"/>
        <xdr:cNvSpPr txBox="1"/>
      </xdr:nvSpPr>
      <xdr:spPr>
        <a:xfrm>
          <a:off x="4686300" y="582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129903</xdr:rowOff>
    </xdr:from>
    <xdr:to>
      <xdr:col>5</xdr:col>
      <xdr:colOff>358775</xdr:colOff>
      <xdr:row>34</xdr:row>
      <xdr:rowOff>3628</xdr:rowOff>
    </xdr:to>
    <xdr:cxnSp macro="">
      <xdr:nvCxnSpPr>
        <xdr:cNvPr id="66" name="直線コネクタ 65"/>
        <xdr:cNvCxnSpPr/>
      </xdr:nvCxnSpPr>
      <xdr:spPr>
        <a:xfrm>
          <a:off x="2908300" y="5616303"/>
          <a:ext cx="889000" cy="2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21970</xdr:rowOff>
    </xdr:from>
    <xdr:ext cx="469744" cy="259045"/>
    <xdr:sp macro="" textlink="">
      <xdr:nvSpPr>
        <xdr:cNvPr id="68" name="テキスト ボックス 67"/>
        <xdr:cNvSpPr txBox="1"/>
      </xdr:nvSpPr>
      <xdr:spPr>
        <a:xfrm>
          <a:off x="3562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97790</xdr:rowOff>
    </xdr:from>
    <xdr:to>
      <xdr:col>4</xdr:col>
      <xdr:colOff>155575</xdr:colOff>
      <xdr:row>32</xdr:row>
      <xdr:rowOff>129903</xdr:rowOff>
    </xdr:to>
    <xdr:cxnSp macro="">
      <xdr:nvCxnSpPr>
        <xdr:cNvPr id="69" name="直線コネクタ 68"/>
        <xdr:cNvCxnSpPr/>
      </xdr:nvCxnSpPr>
      <xdr:spPr>
        <a:xfrm>
          <a:off x="2019300" y="5412740"/>
          <a:ext cx="889000" cy="20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26505</xdr:rowOff>
    </xdr:from>
    <xdr:ext cx="469744" cy="259045"/>
    <xdr:sp macro="" textlink="">
      <xdr:nvSpPr>
        <xdr:cNvPr id="71" name="テキスト ボックス 70"/>
        <xdr:cNvSpPr txBox="1"/>
      </xdr:nvSpPr>
      <xdr:spPr>
        <a:xfrm>
          <a:off x="2673427"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97790</xdr:rowOff>
    </xdr:from>
    <xdr:to>
      <xdr:col>2</xdr:col>
      <xdr:colOff>638175</xdr:colOff>
      <xdr:row>31</xdr:row>
      <xdr:rowOff>104322</xdr:rowOff>
    </xdr:to>
    <xdr:cxnSp macro="">
      <xdr:nvCxnSpPr>
        <xdr:cNvPr id="72" name="直線コネクタ 71"/>
        <xdr:cNvCxnSpPr/>
      </xdr:nvCxnSpPr>
      <xdr:spPr>
        <a:xfrm flipV="1">
          <a:off x="1130300" y="54127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80934</xdr:rowOff>
    </xdr:from>
    <xdr:ext cx="469744" cy="259045"/>
    <xdr:sp macro="" textlink="">
      <xdr:nvSpPr>
        <xdr:cNvPr id="74" name="テキスト ボックス 73"/>
        <xdr:cNvSpPr txBox="1"/>
      </xdr:nvSpPr>
      <xdr:spPr>
        <a:xfrm>
          <a:off x="1784427"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129376</xdr:rowOff>
    </xdr:from>
    <xdr:ext cx="469744" cy="259045"/>
    <xdr:sp macro="" textlink="">
      <xdr:nvSpPr>
        <xdr:cNvPr id="76" name="テキスト ボックス 75"/>
        <xdr:cNvSpPr txBox="1"/>
      </xdr:nvSpPr>
      <xdr:spPr>
        <a:xfrm>
          <a:off x="895427" y="56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50256</xdr:rowOff>
    </xdr:from>
    <xdr:to>
      <xdr:col>6</xdr:col>
      <xdr:colOff>561975</xdr:colOff>
      <xdr:row>35</xdr:row>
      <xdr:rowOff>151856</xdr:rowOff>
    </xdr:to>
    <xdr:sp macro="" textlink="">
      <xdr:nvSpPr>
        <xdr:cNvPr id="82" name="円/楕円 81"/>
        <xdr:cNvSpPr/>
      </xdr:nvSpPr>
      <xdr:spPr>
        <a:xfrm>
          <a:off x="4584700" y="6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28683</xdr:rowOff>
    </xdr:from>
    <xdr:ext cx="469744" cy="259045"/>
    <xdr:sp macro="" textlink="">
      <xdr:nvSpPr>
        <xdr:cNvPr id="83" name="議会費該当値テキスト"/>
        <xdr:cNvSpPr txBox="1"/>
      </xdr:nvSpPr>
      <xdr:spPr>
        <a:xfrm>
          <a:off x="4686300" y="602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124278</xdr:rowOff>
    </xdr:from>
    <xdr:to>
      <xdr:col>5</xdr:col>
      <xdr:colOff>409575</xdr:colOff>
      <xdr:row>34</xdr:row>
      <xdr:rowOff>54428</xdr:rowOff>
    </xdr:to>
    <xdr:sp macro="" textlink="">
      <xdr:nvSpPr>
        <xdr:cNvPr id="84" name="円/楕円 83"/>
        <xdr:cNvSpPr/>
      </xdr:nvSpPr>
      <xdr:spPr>
        <a:xfrm>
          <a:off x="3746500" y="57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45555</xdr:rowOff>
    </xdr:from>
    <xdr:ext cx="469744" cy="259045"/>
    <xdr:sp macro="" textlink="">
      <xdr:nvSpPr>
        <xdr:cNvPr id="85" name="テキスト ボックス 84"/>
        <xdr:cNvSpPr txBox="1"/>
      </xdr:nvSpPr>
      <xdr:spPr>
        <a:xfrm>
          <a:off x="3562427" y="587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79103</xdr:rowOff>
    </xdr:from>
    <xdr:to>
      <xdr:col>4</xdr:col>
      <xdr:colOff>206375</xdr:colOff>
      <xdr:row>33</xdr:row>
      <xdr:rowOff>9253</xdr:rowOff>
    </xdr:to>
    <xdr:sp macro="" textlink="">
      <xdr:nvSpPr>
        <xdr:cNvPr id="86" name="円/楕円 85"/>
        <xdr:cNvSpPr/>
      </xdr:nvSpPr>
      <xdr:spPr>
        <a:xfrm>
          <a:off x="2857500" y="55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25780</xdr:rowOff>
    </xdr:from>
    <xdr:ext cx="469744" cy="259045"/>
    <xdr:sp macro="" textlink="">
      <xdr:nvSpPr>
        <xdr:cNvPr id="87" name="テキスト ボックス 86"/>
        <xdr:cNvSpPr txBox="1"/>
      </xdr:nvSpPr>
      <xdr:spPr>
        <a:xfrm>
          <a:off x="2673427" y="53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46990</xdr:rowOff>
    </xdr:from>
    <xdr:to>
      <xdr:col>3</xdr:col>
      <xdr:colOff>3175</xdr:colOff>
      <xdr:row>31</xdr:row>
      <xdr:rowOff>148590</xdr:rowOff>
    </xdr:to>
    <xdr:sp macro="" textlink="">
      <xdr:nvSpPr>
        <xdr:cNvPr id="88" name="円/楕円 87"/>
        <xdr:cNvSpPr/>
      </xdr:nvSpPr>
      <xdr:spPr>
        <a:xfrm>
          <a:off x="1968500" y="53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165117</xdr:rowOff>
    </xdr:from>
    <xdr:ext cx="469744" cy="259045"/>
    <xdr:sp macro="" textlink="">
      <xdr:nvSpPr>
        <xdr:cNvPr id="89" name="テキスト ボックス 88"/>
        <xdr:cNvSpPr txBox="1"/>
      </xdr:nvSpPr>
      <xdr:spPr>
        <a:xfrm>
          <a:off x="1784427" y="513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53522</xdr:rowOff>
    </xdr:from>
    <xdr:to>
      <xdr:col>1</xdr:col>
      <xdr:colOff>485775</xdr:colOff>
      <xdr:row>31</xdr:row>
      <xdr:rowOff>155122</xdr:rowOff>
    </xdr:to>
    <xdr:sp macro="" textlink="">
      <xdr:nvSpPr>
        <xdr:cNvPr id="90" name="円/楕円 89"/>
        <xdr:cNvSpPr/>
      </xdr:nvSpPr>
      <xdr:spPr>
        <a:xfrm>
          <a:off x="1079500" y="536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199</xdr:rowOff>
    </xdr:from>
    <xdr:ext cx="469744" cy="259045"/>
    <xdr:sp macro="" textlink="">
      <xdr:nvSpPr>
        <xdr:cNvPr id="91" name="テキスト ボックス 90"/>
        <xdr:cNvSpPr txBox="1"/>
      </xdr:nvSpPr>
      <xdr:spPr>
        <a:xfrm>
          <a:off x="895427" y="51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37667</xdr:rowOff>
    </xdr:from>
    <xdr:to>
      <xdr:col>6</xdr:col>
      <xdr:colOff>511175</xdr:colOff>
      <xdr:row>57</xdr:row>
      <xdr:rowOff>126898</xdr:rowOff>
    </xdr:to>
    <xdr:cxnSp macro="">
      <xdr:nvCxnSpPr>
        <xdr:cNvPr id="118" name="直線コネクタ 117"/>
        <xdr:cNvCxnSpPr/>
      </xdr:nvCxnSpPr>
      <xdr:spPr>
        <a:xfrm flipV="1">
          <a:off x="3797300" y="9810317"/>
          <a:ext cx="838200" cy="8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168578</xdr:rowOff>
    </xdr:from>
    <xdr:ext cx="534377" cy="259045"/>
    <xdr:sp macro="" textlink="">
      <xdr:nvSpPr>
        <xdr:cNvPr id="119" name="総務費平均値テキスト"/>
        <xdr:cNvSpPr txBox="1"/>
      </xdr:nvSpPr>
      <xdr:spPr>
        <a:xfrm>
          <a:off x="4686300" y="976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110024</xdr:rowOff>
    </xdr:from>
    <xdr:to>
      <xdr:col>5</xdr:col>
      <xdr:colOff>358775</xdr:colOff>
      <xdr:row>57</xdr:row>
      <xdr:rowOff>126898</xdr:rowOff>
    </xdr:to>
    <xdr:cxnSp macro="">
      <xdr:nvCxnSpPr>
        <xdr:cNvPr id="121" name="直線コネクタ 120"/>
        <xdr:cNvCxnSpPr/>
      </xdr:nvCxnSpPr>
      <xdr:spPr>
        <a:xfrm>
          <a:off x="2908300" y="9882674"/>
          <a:ext cx="889000" cy="1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167013</xdr:rowOff>
    </xdr:from>
    <xdr:ext cx="534377" cy="259045"/>
    <xdr:sp macro="" textlink="">
      <xdr:nvSpPr>
        <xdr:cNvPr id="123" name="テキスト ボックス 122"/>
        <xdr:cNvSpPr txBox="1"/>
      </xdr:nvSpPr>
      <xdr:spPr>
        <a:xfrm>
          <a:off x="3530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110024</xdr:rowOff>
    </xdr:from>
    <xdr:to>
      <xdr:col>4</xdr:col>
      <xdr:colOff>155575</xdr:colOff>
      <xdr:row>57</xdr:row>
      <xdr:rowOff>135384</xdr:rowOff>
    </xdr:to>
    <xdr:cxnSp macro="">
      <xdr:nvCxnSpPr>
        <xdr:cNvPr id="124" name="直線コネクタ 123"/>
        <xdr:cNvCxnSpPr/>
      </xdr:nvCxnSpPr>
      <xdr:spPr>
        <a:xfrm flipV="1">
          <a:off x="2019300" y="9882674"/>
          <a:ext cx="889000" cy="2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167772</xdr:rowOff>
    </xdr:from>
    <xdr:ext cx="534377" cy="259045"/>
    <xdr:sp macro="" textlink="">
      <xdr:nvSpPr>
        <xdr:cNvPr id="126" name="テキスト ボックス 125"/>
        <xdr:cNvSpPr txBox="1"/>
      </xdr:nvSpPr>
      <xdr:spPr>
        <a:xfrm>
          <a:off x="2641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135384</xdr:rowOff>
    </xdr:from>
    <xdr:to>
      <xdr:col>2</xdr:col>
      <xdr:colOff>638175</xdr:colOff>
      <xdr:row>57</xdr:row>
      <xdr:rowOff>153855</xdr:rowOff>
    </xdr:to>
    <xdr:cxnSp macro="">
      <xdr:nvCxnSpPr>
        <xdr:cNvPr id="127" name="直線コネクタ 126"/>
        <xdr:cNvCxnSpPr/>
      </xdr:nvCxnSpPr>
      <xdr:spPr>
        <a:xfrm flipV="1">
          <a:off x="1130300" y="9908034"/>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163081</xdr:rowOff>
    </xdr:from>
    <xdr:ext cx="534377" cy="259045"/>
    <xdr:sp macro="" textlink="">
      <xdr:nvSpPr>
        <xdr:cNvPr id="129" name="テキスト ボックス 128"/>
        <xdr:cNvSpPr txBox="1"/>
      </xdr:nvSpPr>
      <xdr:spPr>
        <a:xfrm>
          <a:off x="1752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7070</xdr:rowOff>
    </xdr:from>
    <xdr:ext cx="534377" cy="259045"/>
    <xdr:sp macro="" textlink="">
      <xdr:nvSpPr>
        <xdr:cNvPr id="131" name="テキスト ボックス 130"/>
        <xdr:cNvSpPr txBox="1"/>
      </xdr:nvSpPr>
      <xdr:spPr>
        <a:xfrm>
          <a:off x="863111" y="96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158317</xdr:rowOff>
    </xdr:from>
    <xdr:to>
      <xdr:col>6</xdr:col>
      <xdr:colOff>561975</xdr:colOff>
      <xdr:row>57</xdr:row>
      <xdr:rowOff>88467</xdr:rowOff>
    </xdr:to>
    <xdr:sp macro="" textlink="">
      <xdr:nvSpPr>
        <xdr:cNvPr id="137" name="円/楕円 136"/>
        <xdr:cNvSpPr/>
      </xdr:nvSpPr>
      <xdr:spPr>
        <a:xfrm>
          <a:off x="4584700" y="975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9744</xdr:rowOff>
    </xdr:from>
    <xdr:ext cx="534377" cy="259045"/>
    <xdr:sp macro="" textlink="">
      <xdr:nvSpPr>
        <xdr:cNvPr id="138" name="総務費該当値テキスト"/>
        <xdr:cNvSpPr txBox="1"/>
      </xdr:nvSpPr>
      <xdr:spPr>
        <a:xfrm>
          <a:off x="4686300" y="961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59,817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76098</xdr:rowOff>
    </xdr:from>
    <xdr:to>
      <xdr:col>5</xdr:col>
      <xdr:colOff>409575</xdr:colOff>
      <xdr:row>58</xdr:row>
      <xdr:rowOff>6248</xdr:rowOff>
    </xdr:to>
    <xdr:sp macro="" textlink="">
      <xdr:nvSpPr>
        <xdr:cNvPr id="139" name="円/楕円 138"/>
        <xdr:cNvSpPr/>
      </xdr:nvSpPr>
      <xdr:spPr>
        <a:xfrm>
          <a:off x="3746500" y="98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168825</xdr:rowOff>
    </xdr:from>
    <xdr:ext cx="534377" cy="259045"/>
    <xdr:sp macro="" textlink="">
      <xdr:nvSpPr>
        <xdr:cNvPr id="140" name="テキスト ボックス 139"/>
        <xdr:cNvSpPr txBox="1"/>
      </xdr:nvSpPr>
      <xdr:spPr>
        <a:xfrm>
          <a:off x="3530111" y="994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59224</xdr:rowOff>
    </xdr:from>
    <xdr:to>
      <xdr:col>4</xdr:col>
      <xdr:colOff>206375</xdr:colOff>
      <xdr:row>57</xdr:row>
      <xdr:rowOff>160824</xdr:rowOff>
    </xdr:to>
    <xdr:sp macro="" textlink="">
      <xdr:nvSpPr>
        <xdr:cNvPr id="141" name="円/楕円 140"/>
        <xdr:cNvSpPr/>
      </xdr:nvSpPr>
      <xdr:spPr>
        <a:xfrm>
          <a:off x="2857500" y="983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151951</xdr:rowOff>
    </xdr:from>
    <xdr:ext cx="534377" cy="259045"/>
    <xdr:sp macro="" textlink="">
      <xdr:nvSpPr>
        <xdr:cNvPr id="142" name="テキスト ボックス 141"/>
        <xdr:cNvSpPr txBox="1"/>
      </xdr:nvSpPr>
      <xdr:spPr>
        <a:xfrm>
          <a:off x="2641111" y="992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84584</xdr:rowOff>
    </xdr:from>
    <xdr:to>
      <xdr:col>3</xdr:col>
      <xdr:colOff>3175</xdr:colOff>
      <xdr:row>58</xdr:row>
      <xdr:rowOff>14734</xdr:rowOff>
    </xdr:to>
    <xdr:sp macro="" textlink="">
      <xdr:nvSpPr>
        <xdr:cNvPr id="143" name="円/楕円 142"/>
        <xdr:cNvSpPr/>
      </xdr:nvSpPr>
      <xdr:spPr>
        <a:xfrm>
          <a:off x="1968500" y="98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5861</xdr:rowOff>
    </xdr:from>
    <xdr:ext cx="534377" cy="259045"/>
    <xdr:sp macro="" textlink="">
      <xdr:nvSpPr>
        <xdr:cNvPr id="144" name="テキスト ボックス 143"/>
        <xdr:cNvSpPr txBox="1"/>
      </xdr:nvSpPr>
      <xdr:spPr>
        <a:xfrm>
          <a:off x="1752111" y="994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103055</xdr:rowOff>
    </xdr:from>
    <xdr:to>
      <xdr:col>1</xdr:col>
      <xdr:colOff>485775</xdr:colOff>
      <xdr:row>58</xdr:row>
      <xdr:rowOff>33205</xdr:rowOff>
    </xdr:to>
    <xdr:sp macro="" textlink="">
      <xdr:nvSpPr>
        <xdr:cNvPr id="145" name="円/楕円 144"/>
        <xdr:cNvSpPr/>
      </xdr:nvSpPr>
      <xdr:spPr>
        <a:xfrm>
          <a:off x="1079500" y="98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24332</xdr:rowOff>
    </xdr:from>
    <xdr:ext cx="534377" cy="259045"/>
    <xdr:sp macro="" textlink="">
      <xdr:nvSpPr>
        <xdr:cNvPr id="146" name="テキスト ボックス 145"/>
        <xdr:cNvSpPr txBox="1"/>
      </xdr:nvSpPr>
      <xdr:spPr>
        <a:xfrm>
          <a:off x="863111" y="996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89027</xdr:rowOff>
    </xdr:from>
    <xdr:to>
      <xdr:col>6</xdr:col>
      <xdr:colOff>511175</xdr:colOff>
      <xdr:row>77</xdr:row>
      <xdr:rowOff>108553</xdr:rowOff>
    </xdr:to>
    <xdr:cxnSp macro="">
      <xdr:nvCxnSpPr>
        <xdr:cNvPr id="176" name="直線コネクタ 175"/>
        <xdr:cNvCxnSpPr/>
      </xdr:nvCxnSpPr>
      <xdr:spPr>
        <a:xfrm flipV="1">
          <a:off x="3797300" y="13290677"/>
          <a:ext cx="8382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55637</xdr:rowOff>
    </xdr:from>
    <xdr:ext cx="599010" cy="259045"/>
    <xdr:sp macro="" textlink="">
      <xdr:nvSpPr>
        <xdr:cNvPr id="177" name="民生費平均値テキスト"/>
        <xdr:cNvSpPr txBox="1"/>
      </xdr:nvSpPr>
      <xdr:spPr>
        <a:xfrm>
          <a:off x="4686300" y="1274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108553</xdr:rowOff>
    </xdr:from>
    <xdr:to>
      <xdr:col>5</xdr:col>
      <xdr:colOff>358775</xdr:colOff>
      <xdr:row>77</xdr:row>
      <xdr:rowOff>128460</xdr:rowOff>
    </xdr:to>
    <xdr:cxnSp macro="">
      <xdr:nvCxnSpPr>
        <xdr:cNvPr id="179" name="直線コネクタ 178"/>
        <xdr:cNvCxnSpPr/>
      </xdr:nvCxnSpPr>
      <xdr:spPr>
        <a:xfrm flipV="1">
          <a:off x="2908300" y="13310203"/>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56418</xdr:rowOff>
    </xdr:from>
    <xdr:ext cx="599010" cy="259045"/>
    <xdr:sp macro="" textlink="">
      <xdr:nvSpPr>
        <xdr:cNvPr id="181" name="テキスト ボックス 180"/>
        <xdr:cNvSpPr txBox="1"/>
      </xdr:nvSpPr>
      <xdr:spPr>
        <a:xfrm>
          <a:off x="3497794"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128460</xdr:rowOff>
    </xdr:from>
    <xdr:to>
      <xdr:col>4</xdr:col>
      <xdr:colOff>155575</xdr:colOff>
      <xdr:row>78</xdr:row>
      <xdr:rowOff>69520</xdr:rowOff>
    </xdr:to>
    <xdr:cxnSp macro="">
      <xdr:nvCxnSpPr>
        <xdr:cNvPr id="182" name="直線コネクタ 181"/>
        <xdr:cNvCxnSpPr/>
      </xdr:nvCxnSpPr>
      <xdr:spPr>
        <a:xfrm flipV="1">
          <a:off x="2019300" y="13330110"/>
          <a:ext cx="889000" cy="1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9403</xdr:rowOff>
    </xdr:from>
    <xdr:ext cx="599010" cy="259045"/>
    <xdr:sp macro="" textlink="">
      <xdr:nvSpPr>
        <xdr:cNvPr id="184" name="テキスト ボックス 183"/>
        <xdr:cNvSpPr txBox="1"/>
      </xdr:nvSpPr>
      <xdr:spPr>
        <a:xfrm>
          <a:off x="2608794"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69520</xdr:rowOff>
    </xdr:from>
    <xdr:to>
      <xdr:col>2</xdr:col>
      <xdr:colOff>638175</xdr:colOff>
      <xdr:row>78</xdr:row>
      <xdr:rowOff>121850</xdr:rowOff>
    </xdr:to>
    <xdr:cxnSp macro="">
      <xdr:nvCxnSpPr>
        <xdr:cNvPr id="185" name="直線コネクタ 184"/>
        <xdr:cNvCxnSpPr/>
      </xdr:nvCxnSpPr>
      <xdr:spPr>
        <a:xfrm flipV="1">
          <a:off x="1130300" y="13442620"/>
          <a:ext cx="889000" cy="5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15727</xdr:rowOff>
    </xdr:from>
    <xdr:ext cx="599010" cy="259045"/>
    <xdr:sp macro="" textlink="">
      <xdr:nvSpPr>
        <xdr:cNvPr id="187" name="テキスト ボックス 186"/>
        <xdr:cNvSpPr txBox="1"/>
      </xdr:nvSpPr>
      <xdr:spPr>
        <a:xfrm>
          <a:off x="1719794"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55960</xdr:rowOff>
    </xdr:from>
    <xdr:ext cx="599010" cy="259045"/>
    <xdr:sp macro="" textlink="">
      <xdr:nvSpPr>
        <xdr:cNvPr id="189" name="テキスト ボックス 188"/>
        <xdr:cNvSpPr txBox="1"/>
      </xdr:nvSpPr>
      <xdr:spPr>
        <a:xfrm>
          <a:off x="830794" y="1274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38227</xdr:rowOff>
    </xdr:from>
    <xdr:to>
      <xdr:col>6</xdr:col>
      <xdr:colOff>561975</xdr:colOff>
      <xdr:row>77</xdr:row>
      <xdr:rowOff>139827</xdr:rowOff>
    </xdr:to>
    <xdr:sp macro="" textlink="">
      <xdr:nvSpPr>
        <xdr:cNvPr id="195" name="円/楕円 194"/>
        <xdr:cNvSpPr/>
      </xdr:nvSpPr>
      <xdr:spPr>
        <a:xfrm>
          <a:off x="4584700" y="132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16654</xdr:rowOff>
    </xdr:from>
    <xdr:ext cx="599010" cy="259045"/>
    <xdr:sp macro="" textlink="">
      <xdr:nvSpPr>
        <xdr:cNvPr id="196" name="民生費該当値テキスト"/>
        <xdr:cNvSpPr txBox="1"/>
      </xdr:nvSpPr>
      <xdr:spPr>
        <a:xfrm>
          <a:off x="4686300" y="1321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57753</xdr:rowOff>
    </xdr:from>
    <xdr:to>
      <xdr:col>5</xdr:col>
      <xdr:colOff>409575</xdr:colOff>
      <xdr:row>77</xdr:row>
      <xdr:rowOff>159353</xdr:rowOff>
    </xdr:to>
    <xdr:sp macro="" textlink="">
      <xdr:nvSpPr>
        <xdr:cNvPr id="197" name="円/楕円 196"/>
        <xdr:cNvSpPr/>
      </xdr:nvSpPr>
      <xdr:spPr>
        <a:xfrm>
          <a:off x="3746500" y="132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150480</xdr:rowOff>
    </xdr:from>
    <xdr:ext cx="599010" cy="259045"/>
    <xdr:sp macro="" textlink="">
      <xdr:nvSpPr>
        <xdr:cNvPr id="198" name="テキスト ボックス 197"/>
        <xdr:cNvSpPr txBox="1"/>
      </xdr:nvSpPr>
      <xdr:spPr>
        <a:xfrm>
          <a:off x="3497794" y="1335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114,635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77660</xdr:rowOff>
    </xdr:from>
    <xdr:to>
      <xdr:col>4</xdr:col>
      <xdr:colOff>206375</xdr:colOff>
      <xdr:row>78</xdr:row>
      <xdr:rowOff>7810</xdr:rowOff>
    </xdr:to>
    <xdr:sp macro="" textlink="">
      <xdr:nvSpPr>
        <xdr:cNvPr id="199" name="円/楕円 198"/>
        <xdr:cNvSpPr/>
      </xdr:nvSpPr>
      <xdr:spPr>
        <a:xfrm>
          <a:off x="2857500" y="1327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170387</xdr:rowOff>
    </xdr:from>
    <xdr:ext cx="599010" cy="259045"/>
    <xdr:sp macro="" textlink="">
      <xdr:nvSpPr>
        <xdr:cNvPr id="200" name="テキスト ボックス 199"/>
        <xdr:cNvSpPr txBox="1"/>
      </xdr:nvSpPr>
      <xdr:spPr>
        <a:xfrm>
          <a:off x="2608794" y="1337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113,590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18720</xdr:rowOff>
    </xdr:from>
    <xdr:to>
      <xdr:col>3</xdr:col>
      <xdr:colOff>3175</xdr:colOff>
      <xdr:row>78</xdr:row>
      <xdr:rowOff>120320</xdr:rowOff>
    </xdr:to>
    <xdr:sp macro="" textlink="">
      <xdr:nvSpPr>
        <xdr:cNvPr id="201" name="円/楕円 200"/>
        <xdr:cNvSpPr/>
      </xdr:nvSpPr>
      <xdr:spPr>
        <a:xfrm>
          <a:off x="19685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111447</xdr:rowOff>
    </xdr:from>
    <xdr:ext cx="599010" cy="259045"/>
    <xdr:sp macro="" textlink="">
      <xdr:nvSpPr>
        <xdr:cNvPr id="202" name="テキスト ボックス 201"/>
        <xdr:cNvSpPr txBox="1"/>
      </xdr:nvSpPr>
      <xdr:spPr>
        <a:xfrm>
          <a:off x="1719794" y="1348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71050</xdr:rowOff>
    </xdr:from>
    <xdr:to>
      <xdr:col>1</xdr:col>
      <xdr:colOff>485775</xdr:colOff>
      <xdr:row>79</xdr:row>
      <xdr:rowOff>1200</xdr:rowOff>
    </xdr:to>
    <xdr:sp macro="" textlink="">
      <xdr:nvSpPr>
        <xdr:cNvPr id="203" name="円/楕円 202"/>
        <xdr:cNvSpPr/>
      </xdr:nvSpPr>
      <xdr:spPr>
        <a:xfrm>
          <a:off x="1079500" y="134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163777</xdr:rowOff>
    </xdr:from>
    <xdr:ext cx="599010" cy="259045"/>
    <xdr:sp macro="" textlink="">
      <xdr:nvSpPr>
        <xdr:cNvPr id="204" name="テキスト ボックス 203"/>
        <xdr:cNvSpPr txBox="1"/>
      </xdr:nvSpPr>
      <xdr:spPr>
        <a:xfrm>
          <a:off x="830794" y="135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68568</xdr:rowOff>
    </xdr:from>
    <xdr:to>
      <xdr:col>6</xdr:col>
      <xdr:colOff>511175</xdr:colOff>
      <xdr:row>93</xdr:row>
      <xdr:rowOff>154560</xdr:rowOff>
    </xdr:to>
    <xdr:cxnSp macro="">
      <xdr:nvCxnSpPr>
        <xdr:cNvPr id="234" name="直線コネクタ 233"/>
        <xdr:cNvCxnSpPr/>
      </xdr:nvCxnSpPr>
      <xdr:spPr>
        <a:xfrm flipV="1">
          <a:off x="3797300" y="15499068"/>
          <a:ext cx="838200" cy="60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96283</xdr:rowOff>
    </xdr:from>
    <xdr:ext cx="534377" cy="259045"/>
    <xdr:sp macro="" textlink="">
      <xdr:nvSpPr>
        <xdr:cNvPr id="235" name="衛生費平均値テキスト"/>
        <xdr:cNvSpPr txBox="1"/>
      </xdr:nvSpPr>
      <xdr:spPr>
        <a:xfrm>
          <a:off x="4686300" y="16384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154560</xdr:rowOff>
    </xdr:from>
    <xdr:to>
      <xdr:col>5</xdr:col>
      <xdr:colOff>358775</xdr:colOff>
      <xdr:row>95</xdr:row>
      <xdr:rowOff>7874</xdr:rowOff>
    </xdr:to>
    <xdr:cxnSp macro="">
      <xdr:nvCxnSpPr>
        <xdr:cNvPr id="237" name="直線コネクタ 236"/>
        <xdr:cNvCxnSpPr/>
      </xdr:nvCxnSpPr>
      <xdr:spPr>
        <a:xfrm flipV="1">
          <a:off x="2908300" y="16099410"/>
          <a:ext cx="889000" cy="19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149432</xdr:rowOff>
    </xdr:from>
    <xdr:ext cx="534377" cy="259045"/>
    <xdr:sp macro="" textlink="">
      <xdr:nvSpPr>
        <xdr:cNvPr id="239" name="テキスト ボックス 238"/>
        <xdr:cNvSpPr txBox="1"/>
      </xdr:nvSpPr>
      <xdr:spPr>
        <a:xfrm>
          <a:off x="3530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110210</xdr:rowOff>
    </xdr:from>
    <xdr:to>
      <xdr:col>4</xdr:col>
      <xdr:colOff>155575</xdr:colOff>
      <xdr:row>95</xdr:row>
      <xdr:rowOff>7874</xdr:rowOff>
    </xdr:to>
    <xdr:cxnSp macro="">
      <xdr:nvCxnSpPr>
        <xdr:cNvPr id="240" name="直線コネクタ 239"/>
        <xdr:cNvCxnSpPr/>
      </xdr:nvCxnSpPr>
      <xdr:spPr>
        <a:xfrm>
          <a:off x="2019300" y="16226510"/>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1" name="フローチャート : 判断 240"/>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145927</xdr:rowOff>
    </xdr:from>
    <xdr:ext cx="534377" cy="259045"/>
    <xdr:sp macro="" textlink="">
      <xdr:nvSpPr>
        <xdr:cNvPr id="242" name="テキスト ボックス 241"/>
        <xdr:cNvSpPr txBox="1"/>
      </xdr:nvSpPr>
      <xdr:spPr>
        <a:xfrm>
          <a:off x="2641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37554</xdr:rowOff>
    </xdr:from>
    <xdr:to>
      <xdr:col>2</xdr:col>
      <xdr:colOff>638175</xdr:colOff>
      <xdr:row>94</xdr:row>
      <xdr:rowOff>110210</xdr:rowOff>
    </xdr:to>
    <xdr:cxnSp macro="">
      <xdr:nvCxnSpPr>
        <xdr:cNvPr id="243" name="直線コネクタ 242"/>
        <xdr:cNvCxnSpPr/>
      </xdr:nvCxnSpPr>
      <xdr:spPr>
        <a:xfrm>
          <a:off x="1130300" y="16153854"/>
          <a:ext cx="889000" cy="7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4" name="フローチャート : 判断 243"/>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164940</xdr:rowOff>
    </xdr:from>
    <xdr:ext cx="534377" cy="259045"/>
    <xdr:sp macro="" textlink="">
      <xdr:nvSpPr>
        <xdr:cNvPr id="245" name="テキスト ボックス 244"/>
        <xdr:cNvSpPr txBox="1"/>
      </xdr:nvSpPr>
      <xdr:spPr>
        <a:xfrm>
          <a:off x="1752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6" name="フローチャート : 判断 245"/>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144099</xdr:rowOff>
    </xdr:from>
    <xdr:ext cx="534377" cy="259045"/>
    <xdr:sp macro="" textlink="">
      <xdr:nvSpPr>
        <xdr:cNvPr id="247" name="テキスト ボックス 246"/>
        <xdr:cNvSpPr txBox="1"/>
      </xdr:nvSpPr>
      <xdr:spPr>
        <a:xfrm>
          <a:off x="863111" y="166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17768</xdr:rowOff>
    </xdr:from>
    <xdr:to>
      <xdr:col>6</xdr:col>
      <xdr:colOff>561975</xdr:colOff>
      <xdr:row>90</xdr:row>
      <xdr:rowOff>119368</xdr:rowOff>
    </xdr:to>
    <xdr:sp macro="" textlink="">
      <xdr:nvSpPr>
        <xdr:cNvPr id="253" name="円/楕円 252"/>
        <xdr:cNvSpPr/>
      </xdr:nvSpPr>
      <xdr:spPr>
        <a:xfrm>
          <a:off x="4584700" y="1544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142245</xdr:rowOff>
    </xdr:from>
    <xdr:ext cx="534377" cy="259045"/>
    <xdr:sp macro="" textlink="">
      <xdr:nvSpPr>
        <xdr:cNvPr id="254" name="衛生費該当値テキスト"/>
        <xdr:cNvSpPr txBox="1"/>
      </xdr:nvSpPr>
      <xdr:spPr>
        <a:xfrm>
          <a:off x="4686300" y="1540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59,867</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103760</xdr:rowOff>
    </xdr:from>
    <xdr:to>
      <xdr:col>5</xdr:col>
      <xdr:colOff>409575</xdr:colOff>
      <xdr:row>94</xdr:row>
      <xdr:rowOff>33910</xdr:rowOff>
    </xdr:to>
    <xdr:sp macro="" textlink="">
      <xdr:nvSpPr>
        <xdr:cNvPr id="255" name="円/楕円 254"/>
        <xdr:cNvSpPr/>
      </xdr:nvSpPr>
      <xdr:spPr>
        <a:xfrm>
          <a:off x="3746500" y="1604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50437</xdr:rowOff>
    </xdr:from>
    <xdr:ext cx="534377" cy="259045"/>
    <xdr:sp macro="" textlink="">
      <xdr:nvSpPr>
        <xdr:cNvPr id="256" name="テキスト ボックス 255"/>
        <xdr:cNvSpPr txBox="1"/>
      </xdr:nvSpPr>
      <xdr:spPr>
        <a:xfrm>
          <a:off x="3530111" y="158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128524</xdr:rowOff>
    </xdr:from>
    <xdr:to>
      <xdr:col>4</xdr:col>
      <xdr:colOff>206375</xdr:colOff>
      <xdr:row>95</xdr:row>
      <xdr:rowOff>58674</xdr:rowOff>
    </xdr:to>
    <xdr:sp macro="" textlink="">
      <xdr:nvSpPr>
        <xdr:cNvPr id="257" name="円/楕円 256"/>
        <xdr:cNvSpPr/>
      </xdr:nvSpPr>
      <xdr:spPr>
        <a:xfrm>
          <a:off x="2857500" y="162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75201</xdr:rowOff>
    </xdr:from>
    <xdr:ext cx="534377" cy="259045"/>
    <xdr:sp macro="" textlink="">
      <xdr:nvSpPr>
        <xdr:cNvPr id="258" name="テキスト ボックス 257"/>
        <xdr:cNvSpPr txBox="1"/>
      </xdr:nvSpPr>
      <xdr:spPr>
        <a:xfrm>
          <a:off x="2641111" y="160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59410</xdr:rowOff>
    </xdr:from>
    <xdr:to>
      <xdr:col>3</xdr:col>
      <xdr:colOff>3175</xdr:colOff>
      <xdr:row>94</xdr:row>
      <xdr:rowOff>161010</xdr:rowOff>
    </xdr:to>
    <xdr:sp macro="" textlink="">
      <xdr:nvSpPr>
        <xdr:cNvPr id="259" name="円/楕円 258"/>
        <xdr:cNvSpPr/>
      </xdr:nvSpPr>
      <xdr:spPr>
        <a:xfrm>
          <a:off x="1968500" y="161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6087</xdr:rowOff>
    </xdr:from>
    <xdr:ext cx="534377" cy="259045"/>
    <xdr:sp macro="" textlink="">
      <xdr:nvSpPr>
        <xdr:cNvPr id="260" name="テキスト ボックス 259"/>
        <xdr:cNvSpPr txBox="1"/>
      </xdr:nvSpPr>
      <xdr:spPr>
        <a:xfrm>
          <a:off x="1752111" y="1595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40,774</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158204</xdr:rowOff>
    </xdr:from>
    <xdr:to>
      <xdr:col>1</xdr:col>
      <xdr:colOff>485775</xdr:colOff>
      <xdr:row>94</xdr:row>
      <xdr:rowOff>88354</xdr:rowOff>
    </xdr:to>
    <xdr:sp macro="" textlink="">
      <xdr:nvSpPr>
        <xdr:cNvPr id="261" name="円/楕円 260"/>
        <xdr:cNvSpPr/>
      </xdr:nvSpPr>
      <xdr:spPr>
        <a:xfrm>
          <a:off x="1079500" y="161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104881</xdr:rowOff>
    </xdr:from>
    <xdr:ext cx="534377" cy="259045"/>
    <xdr:sp macro="" textlink="">
      <xdr:nvSpPr>
        <xdr:cNvPr id="262" name="テキスト ボックス 261"/>
        <xdr:cNvSpPr txBox="1"/>
      </xdr:nvSpPr>
      <xdr:spPr>
        <a:xfrm>
          <a:off x="863111" y="15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155397</xdr:rowOff>
    </xdr:from>
    <xdr:to>
      <xdr:col>15</xdr:col>
      <xdr:colOff>180975</xdr:colOff>
      <xdr:row>38</xdr:row>
      <xdr:rowOff>157455</xdr:rowOff>
    </xdr:to>
    <xdr:cxnSp macro="">
      <xdr:nvCxnSpPr>
        <xdr:cNvPr id="291" name="直線コネクタ 290"/>
        <xdr:cNvCxnSpPr/>
      </xdr:nvCxnSpPr>
      <xdr:spPr>
        <a:xfrm>
          <a:off x="9639300" y="6670497"/>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133604</xdr:rowOff>
    </xdr:from>
    <xdr:to>
      <xdr:col>14</xdr:col>
      <xdr:colOff>28575</xdr:colOff>
      <xdr:row>38</xdr:row>
      <xdr:rowOff>155397</xdr:rowOff>
    </xdr:to>
    <xdr:cxnSp macro="">
      <xdr:nvCxnSpPr>
        <xdr:cNvPr id="294" name="直線コネクタ 293"/>
        <xdr:cNvCxnSpPr/>
      </xdr:nvCxnSpPr>
      <xdr:spPr>
        <a:xfrm>
          <a:off x="8750300" y="6648704"/>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108610</xdr:rowOff>
    </xdr:from>
    <xdr:to>
      <xdr:col>12</xdr:col>
      <xdr:colOff>511175</xdr:colOff>
      <xdr:row>38</xdr:row>
      <xdr:rowOff>133604</xdr:rowOff>
    </xdr:to>
    <xdr:cxnSp macro="">
      <xdr:nvCxnSpPr>
        <xdr:cNvPr id="297" name="直線コネクタ 296"/>
        <xdr:cNvCxnSpPr/>
      </xdr:nvCxnSpPr>
      <xdr:spPr>
        <a:xfrm>
          <a:off x="7861300" y="6623710"/>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8" name="フローチャート : 判断 297"/>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150334</xdr:rowOff>
    </xdr:from>
    <xdr:ext cx="469744" cy="259045"/>
    <xdr:sp macro="" textlink="">
      <xdr:nvSpPr>
        <xdr:cNvPr id="299" name="テキスト ボックス 298"/>
        <xdr:cNvSpPr txBox="1"/>
      </xdr:nvSpPr>
      <xdr:spPr>
        <a:xfrm>
          <a:off x="8515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92684</xdr:rowOff>
    </xdr:from>
    <xdr:to>
      <xdr:col>11</xdr:col>
      <xdr:colOff>307975</xdr:colOff>
      <xdr:row>38</xdr:row>
      <xdr:rowOff>108610</xdr:rowOff>
    </xdr:to>
    <xdr:cxnSp macro="">
      <xdr:nvCxnSpPr>
        <xdr:cNvPr id="300" name="直線コネクタ 299"/>
        <xdr:cNvCxnSpPr/>
      </xdr:nvCxnSpPr>
      <xdr:spPr>
        <a:xfrm>
          <a:off x="6972300" y="6607784"/>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1" name="フローチャート : 判断 300"/>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135018</xdr:rowOff>
    </xdr:from>
    <xdr:ext cx="469744" cy="259045"/>
    <xdr:sp macro="" textlink="">
      <xdr:nvSpPr>
        <xdr:cNvPr id="302" name="テキスト ボックス 301"/>
        <xdr:cNvSpPr txBox="1"/>
      </xdr:nvSpPr>
      <xdr:spPr>
        <a:xfrm>
          <a:off x="7626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3" name="フローチャート : 判断 302"/>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116654</xdr:rowOff>
    </xdr:from>
    <xdr:ext cx="469744" cy="259045"/>
    <xdr:sp macro="" textlink="">
      <xdr:nvSpPr>
        <xdr:cNvPr id="304" name="テキスト ボックス 303"/>
        <xdr:cNvSpPr txBox="1"/>
      </xdr:nvSpPr>
      <xdr:spPr>
        <a:xfrm>
          <a:off x="6737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106655</xdr:rowOff>
    </xdr:from>
    <xdr:to>
      <xdr:col>15</xdr:col>
      <xdr:colOff>231775</xdr:colOff>
      <xdr:row>39</xdr:row>
      <xdr:rowOff>36805</xdr:rowOff>
    </xdr:to>
    <xdr:sp macro="" textlink="">
      <xdr:nvSpPr>
        <xdr:cNvPr id="310" name="円/楕円 309"/>
        <xdr:cNvSpPr/>
      </xdr:nvSpPr>
      <xdr:spPr>
        <a:xfrm>
          <a:off x="10426700" y="66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21582</xdr:rowOff>
    </xdr:from>
    <xdr:ext cx="378565" cy="259045"/>
    <xdr:sp macro="" textlink="">
      <xdr:nvSpPr>
        <xdr:cNvPr id="311" name="労働費該当値テキスト"/>
        <xdr:cNvSpPr txBox="1"/>
      </xdr:nvSpPr>
      <xdr:spPr>
        <a:xfrm>
          <a:off x="10528300" y="653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104597</xdr:rowOff>
    </xdr:from>
    <xdr:to>
      <xdr:col>14</xdr:col>
      <xdr:colOff>79375</xdr:colOff>
      <xdr:row>39</xdr:row>
      <xdr:rowOff>34747</xdr:rowOff>
    </xdr:to>
    <xdr:sp macro="" textlink="">
      <xdr:nvSpPr>
        <xdr:cNvPr id="312" name="円/楕円 311"/>
        <xdr:cNvSpPr/>
      </xdr:nvSpPr>
      <xdr:spPr>
        <a:xfrm>
          <a:off x="9588500" y="66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25874</xdr:rowOff>
    </xdr:from>
    <xdr:ext cx="378565" cy="259045"/>
    <xdr:sp macro="" textlink="">
      <xdr:nvSpPr>
        <xdr:cNvPr id="313" name="テキスト ボックス 312"/>
        <xdr:cNvSpPr txBox="1"/>
      </xdr:nvSpPr>
      <xdr:spPr>
        <a:xfrm>
          <a:off x="9450017" y="6712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82804</xdr:rowOff>
    </xdr:from>
    <xdr:to>
      <xdr:col>12</xdr:col>
      <xdr:colOff>561975</xdr:colOff>
      <xdr:row>39</xdr:row>
      <xdr:rowOff>12954</xdr:rowOff>
    </xdr:to>
    <xdr:sp macro="" textlink="">
      <xdr:nvSpPr>
        <xdr:cNvPr id="314" name="円/楕円 313"/>
        <xdr:cNvSpPr/>
      </xdr:nvSpPr>
      <xdr:spPr>
        <a:xfrm>
          <a:off x="8699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4081</xdr:rowOff>
    </xdr:from>
    <xdr:ext cx="469744" cy="259045"/>
    <xdr:sp macro="" textlink="">
      <xdr:nvSpPr>
        <xdr:cNvPr id="315" name="テキスト ボックス 314"/>
        <xdr:cNvSpPr txBox="1"/>
      </xdr:nvSpPr>
      <xdr:spPr>
        <a:xfrm>
          <a:off x="85154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57810</xdr:rowOff>
    </xdr:from>
    <xdr:to>
      <xdr:col>11</xdr:col>
      <xdr:colOff>358775</xdr:colOff>
      <xdr:row>38</xdr:row>
      <xdr:rowOff>159410</xdr:rowOff>
    </xdr:to>
    <xdr:sp macro="" textlink="">
      <xdr:nvSpPr>
        <xdr:cNvPr id="316" name="円/楕円 315"/>
        <xdr:cNvSpPr/>
      </xdr:nvSpPr>
      <xdr:spPr>
        <a:xfrm>
          <a:off x="7810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150537</xdr:rowOff>
    </xdr:from>
    <xdr:ext cx="469744" cy="259045"/>
    <xdr:sp macro="" textlink="">
      <xdr:nvSpPr>
        <xdr:cNvPr id="317" name="テキスト ボックス 316"/>
        <xdr:cNvSpPr txBox="1"/>
      </xdr:nvSpPr>
      <xdr:spPr>
        <a:xfrm>
          <a:off x="7626427" y="66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41884</xdr:rowOff>
    </xdr:from>
    <xdr:to>
      <xdr:col>10</xdr:col>
      <xdr:colOff>155575</xdr:colOff>
      <xdr:row>38</xdr:row>
      <xdr:rowOff>143484</xdr:rowOff>
    </xdr:to>
    <xdr:sp macro="" textlink="">
      <xdr:nvSpPr>
        <xdr:cNvPr id="318" name="円/楕円 317"/>
        <xdr:cNvSpPr/>
      </xdr:nvSpPr>
      <xdr:spPr>
        <a:xfrm>
          <a:off x="6921500" y="65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134611</xdr:rowOff>
    </xdr:from>
    <xdr:ext cx="469744" cy="259045"/>
    <xdr:sp macro="" textlink="">
      <xdr:nvSpPr>
        <xdr:cNvPr id="319" name="テキスト ボックス 318"/>
        <xdr:cNvSpPr txBox="1"/>
      </xdr:nvSpPr>
      <xdr:spPr>
        <a:xfrm>
          <a:off x="6737427" y="664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148120</xdr:rowOff>
    </xdr:from>
    <xdr:to>
      <xdr:col>15</xdr:col>
      <xdr:colOff>180975</xdr:colOff>
      <xdr:row>57</xdr:row>
      <xdr:rowOff>164579</xdr:rowOff>
    </xdr:to>
    <xdr:cxnSp macro="">
      <xdr:nvCxnSpPr>
        <xdr:cNvPr id="348" name="直線コネクタ 347"/>
        <xdr:cNvCxnSpPr/>
      </xdr:nvCxnSpPr>
      <xdr:spPr>
        <a:xfrm flipV="1">
          <a:off x="9639300" y="9920770"/>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49"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155321</xdr:rowOff>
    </xdr:from>
    <xdr:to>
      <xdr:col>14</xdr:col>
      <xdr:colOff>28575</xdr:colOff>
      <xdr:row>57</xdr:row>
      <xdr:rowOff>164579</xdr:rowOff>
    </xdr:to>
    <xdr:cxnSp macro="">
      <xdr:nvCxnSpPr>
        <xdr:cNvPr id="351" name="直線コネクタ 350"/>
        <xdr:cNvCxnSpPr/>
      </xdr:nvCxnSpPr>
      <xdr:spPr>
        <a:xfrm>
          <a:off x="8750300" y="9927971"/>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17098</xdr:rowOff>
    </xdr:from>
    <xdr:ext cx="469744" cy="259045"/>
    <xdr:sp macro="" textlink="">
      <xdr:nvSpPr>
        <xdr:cNvPr id="353" name="テキスト ボックス 352"/>
        <xdr:cNvSpPr txBox="1"/>
      </xdr:nvSpPr>
      <xdr:spPr>
        <a:xfrm>
          <a:off x="9404427" y="96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128270</xdr:rowOff>
    </xdr:from>
    <xdr:to>
      <xdr:col>12</xdr:col>
      <xdr:colOff>511175</xdr:colOff>
      <xdr:row>57</xdr:row>
      <xdr:rowOff>155321</xdr:rowOff>
    </xdr:to>
    <xdr:cxnSp macro="">
      <xdr:nvCxnSpPr>
        <xdr:cNvPr id="354" name="直線コネクタ 353"/>
        <xdr:cNvCxnSpPr/>
      </xdr:nvCxnSpPr>
      <xdr:spPr>
        <a:xfrm>
          <a:off x="7861300" y="9900920"/>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5" name="フローチャート : 判断 354"/>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6" name="テキスト ボックス 355"/>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128270</xdr:rowOff>
    </xdr:from>
    <xdr:to>
      <xdr:col>11</xdr:col>
      <xdr:colOff>307975</xdr:colOff>
      <xdr:row>57</xdr:row>
      <xdr:rowOff>145796</xdr:rowOff>
    </xdr:to>
    <xdr:cxnSp macro="">
      <xdr:nvCxnSpPr>
        <xdr:cNvPr id="357" name="直線コネクタ 356"/>
        <xdr:cNvCxnSpPr/>
      </xdr:nvCxnSpPr>
      <xdr:spPr>
        <a:xfrm flipV="1">
          <a:off x="6972300" y="990092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8" name="フローチャート : 判断 357"/>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59" name="テキスト ボックス 358"/>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0" name="フローチャート : 判断 359"/>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1" name="テキスト ボックス 360"/>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97320</xdr:rowOff>
    </xdr:from>
    <xdr:to>
      <xdr:col>15</xdr:col>
      <xdr:colOff>231775</xdr:colOff>
      <xdr:row>58</xdr:row>
      <xdr:rowOff>27470</xdr:rowOff>
    </xdr:to>
    <xdr:sp macro="" textlink="">
      <xdr:nvSpPr>
        <xdr:cNvPr id="367" name="円/楕円 366"/>
        <xdr:cNvSpPr/>
      </xdr:nvSpPr>
      <xdr:spPr>
        <a:xfrm>
          <a:off x="10426700" y="98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75747</xdr:rowOff>
    </xdr:from>
    <xdr:ext cx="469744" cy="259045"/>
    <xdr:sp macro="" textlink="">
      <xdr:nvSpPr>
        <xdr:cNvPr id="368" name="農林水産業費該当値テキスト"/>
        <xdr:cNvSpPr txBox="1"/>
      </xdr:nvSpPr>
      <xdr:spPr>
        <a:xfrm>
          <a:off x="10528300" y="984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113779</xdr:rowOff>
    </xdr:from>
    <xdr:to>
      <xdr:col>14</xdr:col>
      <xdr:colOff>79375</xdr:colOff>
      <xdr:row>58</xdr:row>
      <xdr:rowOff>43929</xdr:rowOff>
    </xdr:to>
    <xdr:sp macro="" textlink="">
      <xdr:nvSpPr>
        <xdr:cNvPr id="369" name="円/楕円 368"/>
        <xdr:cNvSpPr/>
      </xdr:nvSpPr>
      <xdr:spPr>
        <a:xfrm>
          <a:off x="9588500" y="98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35056</xdr:rowOff>
    </xdr:from>
    <xdr:ext cx="469744" cy="259045"/>
    <xdr:sp macro="" textlink="">
      <xdr:nvSpPr>
        <xdr:cNvPr id="370" name="テキスト ボックス 369"/>
        <xdr:cNvSpPr txBox="1"/>
      </xdr:nvSpPr>
      <xdr:spPr>
        <a:xfrm>
          <a:off x="9404427" y="997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104521</xdr:rowOff>
    </xdr:from>
    <xdr:to>
      <xdr:col>12</xdr:col>
      <xdr:colOff>561975</xdr:colOff>
      <xdr:row>58</xdr:row>
      <xdr:rowOff>34671</xdr:rowOff>
    </xdr:to>
    <xdr:sp macro="" textlink="">
      <xdr:nvSpPr>
        <xdr:cNvPr id="371" name="円/楕円 370"/>
        <xdr:cNvSpPr/>
      </xdr:nvSpPr>
      <xdr:spPr>
        <a:xfrm>
          <a:off x="8699500" y="98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25798</xdr:rowOff>
    </xdr:from>
    <xdr:ext cx="469744" cy="259045"/>
    <xdr:sp macro="" textlink="">
      <xdr:nvSpPr>
        <xdr:cNvPr id="372" name="テキスト ボックス 371"/>
        <xdr:cNvSpPr txBox="1"/>
      </xdr:nvSpPr>
      <xdr:spPr>
        <a:xfrm>
          <a:off x="8515427" y="996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77470</xdr:rowOff>
    </xdr:from>
    <xdr:to>
      <xdr:col>11</xdr:col>
      <xdr:colOff>358775</xdr:colOff>
      <xdr:row>58</xdr:row>
      <xdr:rowOff>7620</xdr:rowOff>
    </xdr:to>
    <xdr:sp macro="" textlink="">
      <xdr:nvSpPr>
        <xdr:cNvPr id="373" name="円/楕円 372"/>
        <xdr:cNvSpPr/>
      </xdr:nvSpPr>
      <xdr:spPr>
        <a:xfrm>
          <a:off x="7810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170197</xdr:rowOff>
    </xdr:from>
    <xdr:ext cx="469744" cy="259045"/>
    <xdr:sp macro="" textlink="">
      <xdr:nvSpPr>
        <xdr:cNvPr id="374" name="テキスト ボックス 373"/>
        <xdr:cNvSpPr txBox="1"/>
      </xdr:nvSpPr>
      <xdr:spPr>
        <a:xfrm>
          <a:off x="76264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94996</xdr:rowOff>
    </xdr:from>
    <xdr:to>
      <xdr:col>10</xdr:col>
      <xdr:colOff>155575</xdr:colOff>
      <xdr:row>58</xdr:row>
      <xdr:rowOff>25146</xdr:rowOff>
    </xdr:to>
    <xdr:sp macro="" textlink="">
      <xdr:nvSpPr>
        <xdr:cNvPr id="375" name="円/楕円 374"/>
        <xdr:cNvSpPr/>
      </xdr:nvSpPr>
      <xdr:spPr>
        <a:xfrm>
          <a:off x="6921500" y="98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16273</xdr:rowOff>
    </xdr:from>
    <xdr:ext cx="469744" cy="259045"/>
    <xdr:sp macro="" textlink="">
      <xdr:nvSpPr>
        <xdr:cNvPr id="376" name="テキスト ボックス 375"/>
        <xdr:cNvSpPr txBox="1"/>
      </xdr:nvSpPr>
      <xdr:spPr>
        <a:xfrm>
          <a:off x="6737427" y="996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163565</xdr:rowOff>
    </xdr:from>
    <xdr:to>
      <xdr:col>15</xdr:col>
      <xdr:colOff>180975</xdr:colOff>
      <xdr:row>78</xdr:row>
      <xdr:rowOff>62342</xdr:rowOff>
    </xdr:to>
    <xdr:cxnSp macro="">
      <xdr:nvCxnSpPr>
        <xdr:cNvPr id="403" name="直線コネクタ 402"/>
        <xdr:cNvCxnSpPr/>
      </xdr:nvCxnSpPr>
      <xdr:spPr>
        <a:xfrm>
          <a:off x="9639300" y="13365215"/>
          <a:ext cx="838200" cy="7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4"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163565</xdr:rowOff>
    </xdr:from>
    <xdr:to>
      <xdr:col>14</xdr:col>
      <xdr:colOff>28575</xdr:colOff>
      <xdr:row>78</xdr:row>
      <xdr:rowOff>12553</xdr:rowOff>
    </xdr:to>
    <xdr:cxnSp macro="">
      <xdr:nvCxnSpPr>
        <xdr:cNvPr id="406" name="直線コネクタ 405"/>
        <xdr:cNvCxnSpPr/>
      </xdr:nvCxnSpPr>
      <xdr:spPr>
        <a:xfrm flipV="1">
          <a:off x="8750300" y="13365215"/>
          <a:ext cx="88900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08" name="テキスト ボックス 407"/>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7021</xdr:rowOff>
    </xdr:from>
    <xdr:to>
      <xdr:col>12</xdr:col>
      <xdr:colOff>511175</xdr:colOff>
      <xdr:row>78</xdr:row>
      <xdr:rowOff>12553</xdr:rowOff>
    </xdr:to>
    <xdr:cxnSp macro="">
      <xdr:nvCxnSpPr>
        <xdr:cNvPr id="409" name="直線コネクタ 408"/>
        <xdr:cNvCxnSpPr/>
      </xdr:nvCxnSpPr>
      <xdr:spPr>
        <a:xfrm>
          <a:off x="7861300" y="13380121"/>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0" name="フローチャート : 判断 409"/>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1" name="テキスト ボックス 410"/>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162469</xdr:rowOff>
    </xdr:from>
    <xdr:to>
      <xdr:col>11</xdr:col>
      <xdr:colOff>307975</xdr:colOff>
      <xdr:row>78</xdr:row>
      <xdr:rowOff>7021</xdr:rowOff>
    </xdr:to>
    <xdr:cxnSp macro="">
      <xdr:nvCxnSpPr>
        <xdr:cNvPr id="412" name="直線コネクタ 411"/>
        <xdr:cNvCxnSpPr/>
      </xdr:nvCxnSpPr>
      <xdr:spPr>
        <a:xfrm>
          <a:off x="6972300" y="1336411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3" name="フローチャート : 判断 412"/>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4" name="テキスト ボックス 413"/>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5" name="フローチャート : 判断 414"/>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6" name="テキスト ボックス 415"/>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11542</xdr:rowOff>
    </xdr:from>
    <xdr:to>
      <xdr:col>15</xdr:col>
      <xdr:colOff>231775</xdr:colOff>
      <xdr:row>78</xdr:row>
      <xdr:rowOff>113142</xdr:rowOff>
    </xdr:to>
    <xdr:sp macro="" textlink="">
      <xdr:nvSpPr>
        <xdr:cNvPr id="422" name="円/楕円 421"/>
        <xdr:cNvSpPr/>
      </xdr:nvSpPr>
      <xdr:spPr>
        <a:xfrm>
          <a:off x="10426700" y="133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97919</xdr:rowOff>
    </xdr:from>
    <xdr:ext cx="469744" cy="259045"/>
    <xdr:sp macro="" textlink="">
      <xdr:nvSpPr>
        <xdr:cNvPr id="423" name="商工費該当値テキスト"/>
        <xdr:cNvSpPr txBox="1"/>
      </xdr:nvSpPr>
      <xdr:spPr>
        <a:xfrm>
          <a:off x="10528300"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112765</xdr:rowOff>
    </xdr:from>
    <xdr:to>
      <xdr:col>14</xdr:col>
      <xdr:colOff>79375</xdr:colOff>
      <xdr:row>78</xdr:row>
      <xdr:rowOff>42915</xdr:rowOff>
    </xdr:to>
    <xdr:sp macro="" textlink="">
      <xdr:nvSpPr>
        <xdr:cNvPr id="424" name="円/楕円 423"/>
        <xdr:cNvSpPr/>
      </xdr:nvSpPr>
      <xdr:spPr>
        <a:xfrm>
          <a:off x="9588500" y="133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34042</xdr:rowOff>
    </xdr:from>
    <xdr:ext cx="469744" cy="259045"/>
    <xdr:sp macro="" textlink="">
      <xdr:nvSpPr>
        <xdr:cNvPr id="425" name="テキスト ボックス 424"/>
        <xdr:cNvSpPr txBox="1"/>
      </xdr:nvSpPr>
      <xdr:spPr>
        <a:xfrm>
          <a:off x="9404427" y="13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133203</xdr:rowOff>
    </xdr:from>
    <xdr:to>
      <xdr:col>12</xdr:col>
      <xdr:colOff>561975</xdr:colOff>
      <xdr:row>78</xdr:row>
      <xdr:rowOff>63353</xdr:rowOff>
    </xdr:to>
    <xdr:sp macro="" textlink="">
      <xdr:nvSpPr>
        <xdr:cNvPr id="426" name="円/楕円 425"/>
        <xdr:cNvSpPr/>
      </xdr:nvSpPr>
      <xdr:spPr>
        <a:xfrm>
          <a:off x="8699500" y="133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54480</xdr:rowOff>
    </xdr:from>
    <xdr:ext cx="469744" cy="259045"/>
    <xdr:sp macro="" textlink="">
      <xdr:nvSpPr>
        <xdr:cNvPr id="427" name="テキスト ボックス 426"/>
        <xdr:cNvSpPr txBox="1"/>
      </xdr:nvSpPr>
      <xdr:spPr>
        <a:xfrm>
          <a:off x="8515427" y="1342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127671</xdr:rowOff>
    </xdr:from>
    <xdr:to>
      <xdr:col>11</xdr:col>
      <xdr:colOff>358775</xdr:colOff>
      <xdr:row>78</xdr:row>
      <xdr:rowOff>57821</xdr:rowOff>
    </xdr:to>
    <xdr:sp macro="" textlink="">
      <xdr:nvSpPr>
        <xdr:cNvPr id="428" name="円/楕円 427"/>
        <xdr:cNvSpPr/>
      </xdr:nvSpPr>
      <xdr:spPr>
        <a:xfrm>
          <a:off x="7810500" y="133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48948</xdr:rowOff>
    </xdr:from>
    <xdr:ext cx="469744" cy="259045"/>
    <xdr:sp macro="" textlink="">
      <xdr:nvSpPr>
        <xdr:cNvPr id="429" name="テキスト ボックス 428"/>
        <xdr:cNvSpPr txBox="1"/>
      </xdr:nvSpPr>
      <xdr:spPr>
        <a:xfrm>
          <a:off x="7626427" y="13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111669</xdr:rowOff>
    </xdr:from>
    <xdr:to>
      <xdr:col>10</xdr:col>
      <xdr:colOff>155575</xdr:colOff>
      <xdr:row>78</xdr:row>
      <xdr:rowOff>41819</xdr:rowOff>
    </xdr:to>
    <xdr:sp macro="" textlink="">
      <xdr:nvSpPr>
        <xdr:cNvPr id="430" name="円/楕円 429"/>
        <xdr:cNvSpPr/>
      </xdr:nvSpPr>
      <xdr:spPr>
        <a:xfrm>
          <a:off x="6921500" y="1331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32946</xdr:rowOff>
    </xdr:from>
    <xdr:ext cx="469744" cy="259045"/>
    <xdr:sp macro="" textlink="">
      <xdr:nvSpPr>
        <xdr:cNvPr id="431" name="テキスト ボックス 430"/>
        <xdr:cNvSpPr txBox="1"/>
      </xdr:nvSpPr>
      <xdr:spPr>
        <a:xfrm>
          <a:off x="6737427" y="1340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53051</xdr:rowOff>
    </xdr:from>
    <xdr:to>
      <xdr:col>15</xdr:col>
      <xdr:colOff>180975</xdr:colOff>
      <xdr:row>98</xdr:row>
      <xdr:rowOff>62943</xdr:rowOff>
    </xdr:to>
    <xdr:cxnSp macro="">
      <xdr:nvCxnSpPr>
        <xdr:cNvPr id="458" name="直線コネクタ 457"/>
        <xdr:cNvCxnSpPr/>
      </xdr:nvCxnSpPr>
      <xdr:spPr>
        <a:xfrm flipV="1">
          <a:off x="9639300" y="16855151"/>
          <a:ext cx="838200" cy="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54773</xdr:rowOff>
    </xdr:from>
    <xdr:to>
      <xdr:col>14</xdr:col>
      <xdr:colOff>28575</xdr:colOff>
      <xdr:row>98</xdr:row>
      <xdr:rowOff>62943</xdr:rowOff>
    </xdr:to>
    <xdr:cxnSp macro="">
      <xdr:nvCxnSpPr>
        <xdr:cNvPr id="461" name="直線コネクタ 460"/>
        <xdr:cNvCxnSpPr/>
      </xdr:nvCxnSpPr>
      <xdr:spPr>
        <a:xfrm>
          <a:off x="8750300" y="16856873"/>
          <a:ext cx="8890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3" name="テキスト ボックス 462"/>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54773</xdr:rowOff>
    </xdr:from>
    <xdr:to>
      <xdr:col>12</xdr:col>
      <xdr:colOff>511175</xdr:colOff>
      <xdr:row>98</xdr:row>
      <xdr:rowOff>59745</xdr:rowOff>
    </xdr:to>
    <xdr:cxnSp macro="">
      <xdr:nvCxnSpPr>
        <xdr:cNvPr id="464" name="直線コネクタ 463"/>
        <xdr:cNvCxnSpPr/>
      </xdr:nvCxnSpPr>
      <xdr:spPr>
        <a:xfrm flipV="1">
          <a:off x="7861300" y="16856873"/>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5" name="フローチャート : 判断 464"/>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113797</xdr:rowOff>
    </xdr:from>
    <xdr:ext cx="534377" cy="259045"/>
    <xdr:sp macro="" textlink="">
      <xdr:nvSpPr>
        <xdr:cNvPr id="466" name="テキスト ボックス 465"/>
        <xdr:cNvSpPr txBox="1"/>
      </xdr:nvSpPr>
      <xdr:spPr>
        <a:xfrm>
          <a:off x="8483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54020</xdr:rowOff>
    </xdr:from>
    <xdr:to>
      <xdr:col>11</xdr:col>
      <xdr:colOff>307975</xdr:colOff>
      <xdr:row>98</xdr:row>
      <xdr:rowOff>59745</xdr:rowOff>
    </xdr:to>
    <xdr:cxnSp macro="">
      <xdr:nvCxnSpPr>
        <xdr:cNvPr id="467" name="直線コネクタ 466"/>
        <xdr:cNvCxnSpPr/>
      </xdr:nvCxnSpPr>
      <xdr:spPr>
        <a:xfrm>
          <a:off x="6972300" y="16856120"/>
          <a:ext cx="889000" cy="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8" name="フローチャート : 判断 467"/>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108841</xdr:rowOff>
    </xdr:from>
    <xdr:ext cx="534377" cy="259045"/>
    <xdr:sp macro="" textlink="">
      <xdr:nvSpPr>
        <xdr:cNvPr id="469" name="テキスト ボックス 468"/>
        <xdr:cNvSpPr txBox="1"/>
      </xdr:nvSpPr>
      <xdr:spPr>
        <a:xfrm>
          <a:off x="7594111" y="165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0" name="フローチャート : 判断 469"/>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116099</xdr:rowOff>
    </xdr:from>
    <xdr:ext cx="534377" cy="259045"/>
    <xdr:sp macro="" textlink="">
      <xdr:nvSpPr>
        <xdr:cNvPr id="471" name="テキスト ボックス 470"/>
        <xdr:cNvSpPr txBox="1"/>
      </xdr:nvSpPr>
      <xdr:spPr>
        <a:xfrm>
          <a:off x="6705111" y="165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2251</xdr:rowOff>
    </xdr:from>
    <xdr:to>
      <xdr:col>15</xdr:col>
      <xdr:colOff>231775</xdr:colOff>
      <xdr:row>98</xdr:row>
      <xdr:rowOff>103851</xdr:rowOff>
    </xdr:to>
    <xdr:sp macro="" textlink="">
      <xdr:nvSpPr>
        <xdr:cNvPr id="477" name="円/楕円 476"/>
        <xdr:cNvSpPr/>
      </xdr:nvSpPr>
      <xdr:spPr>
        <a:xfrm>
          <a:off x="10426700" y="1680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99033</xdr:rowOff>
    </xdr:from>
    <xdr:ext cx="534377" cy="259045"/>
    <xdr:sp macro="" textlink="">
      <xdr:nvSpPr>
        <xdr:cNvPr id="478" name="土木費該当値テキスト"/>
        <xdr:cNvSpPr txBox="1"/>
      </xdr:nvSpPr>
      <xdr:spPr>
        <a:xfrm>
          <a:off x="10528300" y="167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12143</xdr:rowOff>
    </xdr:from>
    <xdr:to>
      <xdr:col>14</xdr:col>
      <xdr:colOff>79375</xdr:colOff>
      <xdr:row>98</xdr:row>
      <xdr:rowOff>113743</xdr:rowOff>
    </xdr:to>
    <xdr:sp macro="" textlink="">
      <xdr:nvSpPr>
        <xdr:cNvPr id="479" name="円/楕円 478"/>
        <xdr:cNvSpPr/>
      </xdr:nvSpPr>
      <xdr:spPr>
        <a:xfrm>
          <a:off x="9588500" y="168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104870</xdr:rowOff>
    </xdr:from>
    <xdr:ext cx="534377" cy="259045"/>
    <xdr:sp macro="" textlink="">
      <xdr:nvSpPr>
        <xdr:cNvPr id="480" name="テキスト ボックス 479"/>
        <xdr:cNvSpPr txBox="1"/>
      </xdr:nvSpPr>
      <xdr:spPr>
        <a:xfrm>
          <a:off x="9372111" y="169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3973</xdr:rowOff>
    </xdr:from>
    <xdr:to>
      <xdr:col>12</xdr:col>
      <xdr:colOff>561975</xdr:colOff>
      <xdr:row>98</xdr:row>
      <xdr:rowOff>105573</xdr:rowOff>
    </xdr:to>
    <xdr:sp macro="" textlink="">
      <xdr:nvSpPr>
        <xdr:cNvPr id="481" name="円/楕円 480"/>
        <xdr:cNvSpPr/>
      </xdr:nvSpPr>
      <xdr:spPr>
        <a:xfrm>
          <a:off x="8699500" y="1680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96700</xdr:rowOff>
    </xdr:from>
    <xdr:ext cx="534377" cy="259045"/>
    <xdr:sp macro="" textlink="">
      <xdr:nvSpPr>
        <xdr:cNvPr id="482" name="テキスト ボックス 481"/>
        <xdr:cNvSpPr txBox="1"/>
      </xdr:nvSpPr>
      <xdr:spPr>
        <a:xfrm>
          <a:off x="8483111" y="1689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8945</xdr:rowOff>
    </xdr:from>
    <xdr:to>
      <xdr:col>11</xdr:col>
      <xdr:colOff>358775</xdr:colOff>
      <xdr:row>98</xdr:row>
      <xdr:rowOff>110545</xdr:rowOff>
    </xdr:to>
    <xdr:sp macro="" textlink="">
      <xdr:nvSpPr>
        <xdr:cNvPr id="483" name="円/楕円 482"/>
        <xdr:cNvSpPr/>
      </xdr:nvSpPr>
      <xdr:spPr>
        <a:xfrm>
          <a:off x="7810500" y="168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101672</xdr:rowOff>
    </xdr:from>
    <xdr:ext cx="534377" cy="259045"/>
    <xdr:sp macro="" textlink="">
      <xdr:nvSpPr>
        <xdr:cNvPr id="484" name="テキスト ボックス 483"/>
        <xdr:cNvSpPr txBox="1"/>
      </xdr:nvSpPr>
      <xdr:spPr>
        <a:xfrm>
          <a:off x="7594111" y="169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3220</xdr:rowOff>
    </xdr:from>
    <xdr:to>
      <xdr:col>10</xdr:col>
      <xdr:colOff>155575</xdr:colOff>
      <xdr:row>98</xdr:row>
      <xdr:rowOff>104820</xdr:rowOff>
    </xdr:to>
    <xdr:sp macro="" textlink="">
      <xdr:nvSpPr>
        <xdr:cNvPr id="485" name="円/楕円 484"/>
        <xdr:cNvSpPr/>
      </xdr:nvSpPr>
      <xdr:spPr>
        <a:xfrm>
          <a:off x="6921500" y="168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95947</xdr:rowOff>
    </xdr:from>
    <xdr:ext cx="534377" cy="259045"/>
    <xdr:sp macro="" textlink="">
      <xdr:nvSpPr>
        <xdr:cNvPr id="486" name="テキスト ボックス 485"/>
        <xdr:cNvSpPr txBox="1"/>
      </xdr:nvSpPr>
      <xdr:spPr>
        <a:xfrm>
          <a:off x="6705111" y="1689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95809</xdr:rowOff>
    </xdr:from>
    <xdr:to>
      <xdr:col>23</xdr:col>
      <xdr:colOff>516889</xdr:colOff>
      <xdr:row>38</xdr:row>
      <xdr:rowOff>165440</xdr:rowOff>
    </xdr:to>
    <xdr:cxnSp macro="">
      <xdr:nvCxnSpPr>
        <xdr:cNvPr id="509" name="直線コネクタ 508"/>
        <xdr:cNvCxnSpPr/>
      </xdr:nvCxnSpPr>
      <xdr:spPr>
        <a:xfrm flipV="1">
          <a:off x="16317595" y="5925109"/>
          <a:ext cx="1269" cy="75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169267</xdr:rowOff>
    </xdr:from>
    <xdr:ext cx="469744" cy="259045"/>
    <xdr:sp macro="" textlink="">
      <xdr:nvSpPr>
        <xdr:cNvPr id="510" name="消防費最小値テキスト"/>
        <xdr:cNvSpPr txBox="1"/>
      </xdr:nvSpPr>
      <xdr:spPr>
        <a:xfrm>
          <a:off x="16370300" y="66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38</xdr:row>
      <xdr:rowOff>165440</xdr:rowOff>
    </xdr:from>
    <xdr:to>
      <xdr:col>23</xdr:col>
      <xdr:colOff>606425</xdr:colOff>
      <xdr:row>38</xdr:row>
      <xdr:rowOff>165440</xdr:rowOff>
    </xdr:to>
    <xdr:cxnSp macro="">
      <xdr:nvCxnSpPr>
        <xdr:cNvPr id="511" name="直線コネクタ 510"/>
        <xdr:cNvCxnSpPr/>
      </xdr:nvCxnSpPr>
      <xdr:spPr>
        <a:xfrm>
          <a:off x="16230600" y="668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42486</xdr:rowOff>
    </xdr:from>
    <xdr:ext cx="534377" cy="259045"/>
    <xdr:sp macro="" textlink="">
      <xdr:nvSpPr>
        <xdr:cNvPr id="512" name="消防費最大値テキスト"/>
        <xdr:cNvSpPr txBox="1"/>
      </xdr:nvSpPr>
      <xdr:spPr>
        <a:xfrm>
          <a:off x="16370300" y="570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34</xdr:row>
      <xdr:rowOff>95809</xdr:rowOff>
    </xdr:from>
    <xdr:to>
      <xdr:col>23</xdr:col>
      <xdr:colOff>606425</xdr:colOff>
      <xdr:row>34</xdr:row>
      <xdr:rowOff>95809</xdr:rowOff>
    </xdr:to>
    <xdr:cxnSp macro="">
      <xdr:nvCxnSpPr>
        <xdr:cNvPr id="513" name="直線コネクタ 512"/>
        <xdr:cNvCxnSpPr/>
      </xdr:nvCxnSpPr>
      <xdr:spPr>
        <a:xfrm>
          <a:off x="16230600" y="59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23891</xdr:rowOff>
    </xdr:from>
    <xdr:to>
      <xdr:col>23</xdr:col>
      <xdr:colOff>517525</xdr:colOff>
      <xdr:row>36</xdr:row>
      <xdr:rowOff>138969</xdr:rowOff>
    </xdr:to>
    <xdr:cxnSp macro="">
      <xdr:nvCxnSpPr>
        <xdr:cNvPr id="514" name="直線コネクタ 513"/>
        <xdr:cNvCxnSpPr/>
      </xdr:nvCxnSpPr>
      <xdr:spPr>
        <a:xfrm>
          <a:off x="15481300" y="5510291"/>
          <a:ext cx="838200" cy="80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25859</xdr:rowOff>
    </xdr:from>
    <xdr:ext cx="534377" cy="259045"/>
    <xdr:sp macro="" textlink="">
      <xdr:nvSpPr>
        <xdr:cNvPr id="515" name="消防費平均値テキスト"/>
        <xdr:cNvSpPr txBox="1"/>
      </xdr:nvSpPr>
      <xdr:spPr>
        <a:xfrm>
          <a:off x="16370300" y="6369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47432</xdr:rowOff>
    </xdr:from>
    <xdr:to>
      <xdr:col>23</xdr:col>
      <xdr:colOff>568325</xdr:colOff>
      <xdr:row>37</xdr:row>
      <xdr:rowOff>149032</xdr:rowOff>
    </xdr:to>
    <xdr:sp macro="" textlink="">
      <xdr:nvSpPr>
        <xdr:cNvPr id="516" name="フローチャート : 判断 515"/>
        <xdr:cNvSpPr/>
      </xdr:nvSpPr>
      <xdr:spPr>
        <a:xfrm>
          <a:off x="16268700" y="639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23891</xdr:rowOff>
    </xdr:from>
    <xdr:to>
      <xdr:col>22</xdr:col>
      <xdr:colOff>365125</xdr:colOff>
      <xdr:row>36</xdr:row>
      <xdr:rowOff>154513</xdr:rowOff>
    </xdr:to>
    <xdr:cxnSp macro="">
      <xdr:nvCxnSpPr>
        <xdr:cNvPr id="517" name="直線コネクタ 516"/>
        <xdr:cNvCxnSpPr/>
      </xdr:nvCxnSpPr>
      <xdr:spPr>
        <a:xfrm flipV="1">
          <a:off x="14592300" y="5510291"/>
          <a:ext cx="889000" cy="8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162738</xdr:rowOff>
    </xdr:from>
    <xdr:to>
      <xdr:col>22</xdr:col>
      <xdr:colOff>415925</xdr:colOff>
      <xdr:row>37</xdr:row>
      <xdr:rowOff>92888</xdr:rowOff>
    </xdr:to>
    <xdr:sp macro="" textlink="">
      <xdr:nvSpPr>
        <xdr:cNvPr id="518" name="フローチャート : 判断 517"/>
        <xdr:cNvSpPr/>
      </xdr:nvSpPr>
      <xdr:spPr>
        <a:xfrm>
          <a:off x="154305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84015</xdr:rowOff>
    </xdr:from>
    <xdr:ext cx="534377" cy="259045"/>
    <xdr:sp macro="" textlink="">
      <xdr:nvSpPr>
        <xdr:cNvPr id="519" name="テキスト ボックス 518"/>
        <xdr:cNvSpPr txBox="1"/>
      </xdr:nvSpPr>
      <xdr:spPr>
        <a:xfrm>
          <a:off x="15214111" y="64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120909</xdr:rowOff>
    </xdr:from>
    <xdr:to>
      <xdr:col>21</xdr:col>
      <xdr:colOff>161925</xdr:colOff>
      <xdr:row>36</xdr:row>
      <xdr:rowOff>154513</xdr:rowOff>
    </xdr:to>
    <xdr:cxnSp macro="">
      <xdr:nvCxnSpPr>
        <xdr:cNvPr id="520" name="直線コネクタ 519"/>
        <xdr:cNvCxnSpPr/>
      </xdr:nvCxnSpPr>
      <xdr:spPr>
        <a:xfrm>
          <a:off x="13703300" y="6293109"/>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45146</xdr:rowOff>
    </xdr:from>
    <xdr:to>
      <xdr:col>21</xdr:col>
      <xdr:colOff>212725</xdr:colOff>
      <xdr:row>37</xdr:row>
      <xdr:rowOff>146746</xdr:rowOff>
    </xdr:to>
    <xdr:sp macro="" textlink="">
      <xdr:nvSpPr>
        <xdr:cNvPr id="521" name="フローチャート : 判断 520"/>
        <xdr:cNvSpPr/>
      </xdr:nvSpPr>
      <xdr:spPr>
        <a:xfrm>
          <a:off x="14541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137873</xdr:rowOff>
    </xdr:from>
    <xdr:ext cx="534377" cy="259045"/>
    <xdr:sp macro="" textlink="">
      <xdr:nvSpPr>
        <xdr:cNvPr id="522" name="テキスト ボックス 521"/>
        <xdr:cNvSpPr txBox="1"/>
      </xdr:nvSpPr>
      <xdr:spPr>
        <a:xfrm>
          <a:off x="14325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120909</xdr:rowOff>
    </xdr:from>
    <xdr:to>
      <xdr:col>19</xdr:col>
      <xdr:colOff>644525</xdr:colOff>
      <xdr:row>36</xdr:row>
      <xdr:rowOff>143861</xdr:rowOff>
    </xdr:to>
    <xdr:cxnSp macro="">
      <xdr:nvCxnSpPr>
        <xdr:cNvPr id="523" name="直線コネクタ 522"/>
        <xdr:cNvCxnSpPr/>
      </xdr:nvCxnSpPr>
      <xdr:spPr>
        <a:xfrm flipV="1">
          <a:off x="12814300" y="6293109"/>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72029</xdr:rowOff>
    </xdr:from>
    <xdr:to>
      <xdr:col>20</xdr:col>
      <xdr:colOff>9525</xdr:colOff>
      <xdr:row>38</xdr:row>
      <xdr:rowOff>2180</xdr:rowOff>
    </xdr:to>
    <xdr:sp macro="" textlink="">
      <xdr:nvSpPr>
        <xdr:cNvPr id="524" name="フローチャート : 判断 523"/>
        <xdr:cNvSpPr/>
      </xdr:nvSpPr>
      <xdr:spPr>
        <a:xfrm>
          <a:off x="13652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164756</xdr:rowOff>
    </xdr:from>
    <xdr:ext cx="534377" cy="259045"/>
    <xdr:sp macro="" textlink="">
      <xdr:nvSpPr>
        <xdr:cNvPr id="525" name="テキスト ボックス 524"/>
        <xdr:cNvSpPr txBox="1"/>
      </xdr:nvSpPr>
      <xdr:spPr>
        <a:xfrm>
          <a:off x="13436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102753</xdr:rowOff>
    </xdr:from>
    <xdr:to>
      <xdr:col>18</xdr:col>
      <xdr:colOff>492125</xdr:colOff>
      <xdr:row>38</xdr:row>
      <xdr:rowOff>32903</xdr:rowOff>
    </xdr:to>
    <xdr:sp macro="" textlink="">
      <xdr:nvSpPr>
        <xdr:cNvPr id="526" name="フローチャート : 判断 525"/>
        <xdr:cNvSpPr/>
      </xdr:nvSpPr>
      <xdr:spPr>
        <a:xfrm>
          <a:off x="12763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24030</xdr:rowOff>
    </xdr:from>
    <xdr:ext cx="534377" cy="259045"/>
    <xdr:sp macro="" textlink="">
      <xdr:nvSpPr>
        <xdr:cNvPr id="527" name="テキスト ボックス 526"/>
        <xdr:cNvSpPr txBox="1"/>
      </xdr:nvSpPr>
      <xdr:spPr>
        <a:xfrm>
          <a:off x="12547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88169</xdr:rowOff>
    </xdr:from>
    <xdr:to>
      <xdr:col>23</xdr:col>
      <xdr:colOff>568325</xdr:colOff>
      <xdr:row>37</xdr:row>
      <xdr:rowOff>18319</xdr:rowOff>
    </xdr:to>
    <xdr:sp macro="" textlink="">
      <xdr:nvSpPr>
        <xdr:cNvPr id="533" name="円/楕円 532"/>
        <xdr:cNvSpPr/>
      </xdr:nvSpPr>
      <xdr:spPr>
        <a:xfrm>
          <a:off x="16268700" y="62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111046</xdr:rowOff>
    </xdr:from>
    <xdr:ext cx="534377" cy="259045"/>
    <xdr:sp macro="" textlink="">
      <xdr:nvSpPr>
        <xdr:cNvPr id="534" name="消防費該当値テキスト"/>
        <xdr:cNvSpPr txBox="1"/>
      </xdr:nvSpPr>
      <xdr:spPr>
        <a:xfrm>
          <a:off x="16370300" y="611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17,516</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144541</xdr:rowOff>
    </xdr:from>
    <xdr:to>
      <xdr:col>22</xdr:col>
      <xdr:colOff>415925</xdr:colOff>
      <xdr:row>32</xdr:row>
      <xdr:rowOff>74691</xdr:rowOff>
    </xdr:to>
    <xdr:sp macro="" textlink="">
      <xdr:nvSpPr>
        <xdr:cNvPr id="535" name="円/楕円 534"/>
        <xdr:cNvSpPr/>
      </xdr:nvSpPr>
      <xdr:spPr>
        <a:xfrm>
          <a:off x="15430500" y="545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91218</xdr:rowOff>
    </xdr:from>
    <xdr:ext cx="534377" cy="259045"/>
    <xdr:sp macro="" textlink="">
      <xdr:nvSpPr>
        <xdr:cNvPr id="536" name="テキスト ボックス 535"/>
        <xdr:cNvSpPr txBox="1"/>
      </xdr:nvSpPr>
      <xdr:spPr>
        <a:xfrm>
          <a:off x="15214111" y="523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103713</xdr:rowOff>
    </xdr:from>
    <xdr:to>
      <xdr:col>21</xdr:col>
      <xdr:colOff>212725</xdr:colOff>
      <xdr:row>37</xdr:row>
      <xdr:rowOff>33863</xdr:rowOff>
    </xdr:to>
    <xdr:sp macro="" textlink="">
      <xdr:nvSpPr>
        <xdr:cNvPr id="537" name="円/楕円 536"/>
        <xdr:cNvSpPr/>
      </xdr:nvSpPr>
      <xdr:spPr>
        <a:xfrm>
          <a:off x="14541500" y="62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50390</xdr:rowOff>
    </xdr:from>
    <xdr:ext cx="534377" cy="259045"/>
    <xdr:sp macro="" textlink="">
      <xdr:nvSpPr>
        <xdr:cNvPr id="538" name="テキスト ボックス 537"/>
        <xdr:cNvSpPr txBox="1"/>
      </xdr:nvSpPr>
      <xdr:spPr>
        <a:xfrm>
          <a:off x="14325111" y="605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70109</xdr:rowOff>
    </xdr:from>
    <xdr:to>
      <xdr:col>20</xdr:col>
      <xdr:colOff>9525</xdr:colOff>
      <xdr:row>37</xdr:row>
      <xdr:rowOff>259</xdr:rowOff>
    </xdr:to>
    <xdr:sp macro="" textlink="">
      <xdr:nvSpPr>
        <xdr:cNvPr id="539" name="円/楕円 538"/>
        <xdr:cNvSpPr/>
      </xdr:nvSpPr>
      <xdr:spPr>
        <a:xfrm>
          <a:off x="13652500" y="62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16786</xdr:rowOff>
    </xdr:from>
    <xdr:ext cx="534377" cy="259045"/>
    <xdr:sp macro="" textlink="">
      <xdr:nvSpPr>
        <xdr:cNvPr id="540" name="テキスト ボックス 539"/>
        <xdr:cNvSpPr txBox="1"/>
      </xdr:nvSpPr>
      <xdr:spPr>
        <a:xfrm>
          <a:off x="13436111" y="601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93061</xdr:rowOff>
    </xdr:from>
    <xdr:to>
      <xdr:col>18</xdr:col>
      <xdr:colOff>492125</xdr:colOff>
      <xdr:row>37</xdr:row>
      <xdr:rowOff>23211</xdr:rowOff>
    </xdr:to>
    <xdr:sp macro="" textlink="">
      <xdr:nvSpPr>
        <xdr:cNvPr id="541" name="円/楕円 540"/>
        <xdr:cNvSpPr/>
      </xdr:nvSpPr>
      <xdr:spPr>
        <a:xfrm>
          <a:off x="12763500" y="626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39738</xdr:rowOff>
    </xdr:from>
    <xdr:ext cx="534377" cy="259045"/>
    <xdr:sp macro="" textlink="">
      <xdr:nvSpPr>
        <xdr:cNvPr id="542" name="テキスト ボックス 541"/>
        <xdr:cNvSpPr txBox="1"/>
      </xdr:nvSpPr>
      <xdr:spPr>
        <a:xfrm>
          <a:off x="12547111" y="604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161828</xdr:rowOff>
    </xdr:from>
    <xdr:to>
      <xdr:col>23</xdr:col>
      <xdr:colOff>517525</xdr:colOff>
      <xdr:row>57</xdr:row>
      <xdr:rowOff>43093</xdr:rowOff>
    </xdr:to>
    <xdr:cxnSp macro="">
      <xdr:nvCxnSpPr>
        <xdr:cNvPr id="570" name="直線コネクタ 569"/>
        <xdr:cNvCxnSpPr/>
      </xdr:nvCxnSpPr>
      <xdr:spPr>
        <a:xfrm flipV="1">
          <a:off x="15481300" y="9763028"/>
          <a:ext cx="8382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71"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150284</xdr:rowOff>
    </xdr:from>
    <xdr:to>
      <xdr:col>22</xdr:col>
      <xdr:colOff>365125</xdr:colOff>
      <xdr:row>57</xdr:row>
      <xdr:rowOff>43093</xdr:rowOff>
    </xdr:to>
    <xdr:cxnSp macro="">
      <xdr:nvCxnSpPr>
        <xdr:cNvPr id="573" name="直線コネクタ 572"/>
        <xdr:cNvCxnSpPr/>
      </xdr:nvCxnSpPr>
      <xdr:spPr>
        <a:xfrm>
          <a:off x="14592300" y="9751484"/>
          <a:ext cx="889000" cy="6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5" name="テキスト ボックス 574"/>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116566</xdr:rowOff>
    </xdr:from>
    <xdr:to>
      <xdr:col>21</xdr:col>
      <xdr:colOff>161925</xdr:colOff>
      <xdr:row>56</xdr:row>
      <xdr:rowOff>150284</xdr:rowOff>
    </xdr:to>
    <xdr:cxnSp macro="">
      <xdr:nvCxnSpPr>
        <xdr:cNvPr id="576" name="直線コネクタ 575"/>
        <xdr:cNvCxnSpPr/>
      </xdr:nvCxnSpPr>
      <xdr:spPr>
        <a:xfrm>
          <a:off x="13703300" y="9717766"/>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7" name="フローチャート : 判断 576"/>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78" name="テキスト ボックス 577"/>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116566</xdr:rowOff>
    </xdr:from>
    <xdr:to>
      <xdr:col>19</xdr:col>
      <xdr:colOff>644525</xdr:colOff>
      <xdr:row>56</xdr:row>
      <xdr:rowOff>117754</xdr:rowOff>
    </xdr:to>
    <xdr:cxnSp macro="">
      <xdr:nvCxnSpPr>
        <xdr:cNvPr id="579" name="直線コネクタ 578"/>
        <xdr:cNvCxnSpPr/>
      </xdr:nvCxnSpPr>
      <xdr:spPr>
        <a:xfrm flipV="1">
          <a:off x="12814300" y="9717766"/>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0" name="フローチャート : 判断 579"/>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1" name="テキスト ボックス 580"/>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2" name="フローチャート : 判断 581"/>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3" name="テキスト ボックス 582"/>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111028</xdr:rowOff>
    </xdr:from>
    <xdr:to>
      <xdr:col>23</xdr:col>
      <xdr:colOff>568325</xdr:colOff>
      <xdr:row>57</xdr:row>
      <xdr:rowOff>41178</xdr:rowOff>
    </xdr:to>
    <xdr:sp macro="" textlink="">
      <xdr:nvSpPr>
        <xdr:cNvPr id="589" name="円/楕円 588"/>
        <xdr:cNvSpPr/>
      </xdr:nvSpPr>
      <xdr:spPr>
        <a:xfrm>
          <a:off x="16268700" y="971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89455</xdr:rowOff>
    </xdr:from>
    <xdr:ext cx="534377" cy="259045"/>
    <xdr:sp macro="" textlink="">
      <xdr:nvSpPr>
        <xdr:cNvPr id="590" name="教育費該当値テキスト"/>
        <xdr:cNvSpPr txBox="1"/>
      </xdr:nvSpPr>
      <xdr:spPr>
        <a:xfrm>
          <a:off x="16370300" y="969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34,032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163743</xdr:rowOff>
    </xdr:from>
    <xdr:to>
      <xdr:col>22</xdr:col>
      <xdr:colOff>415925</xdr:colOff>
      <xdr:row>57</xdr:row>
      <xdr:rowOff>93893</xdr:rowOff>
    </xdr:to>
    <xdr:sp macro="" textlink="">
      <xdr:nvSpPr>
        <xdr:cNvPr id="591" name="円/楕円 590"/>
        <xdr:cNvSpPr/>
      </xdr:nvSpPr>
      <xdr:spPr>
        <a:xfrm>
          <a:off x="15430500" y="97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85020</xdr:rowOff>
    </xdr:from>
    <xdr:ext cx="534377" cy="259045"/>
    <xdr:sp macro="" textlink="">
      <xdr:nvSpPr>
        <xdr:cNvPr id="592" name="テキスト ボックス 591"/>
        <xdr:cNvSpPr txBox="1"/>
      </xdr:nvSpPr>
      <xdr:spPr>
        <a:xfrm>
          <a:off x="15214111" y="985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99484</xdr:rowOff>
    </xdr:from>
    <xdr:to>
      <xdr:col>21</xdr:col>
      <xdr:colOff>212725</xdr:colOff>
      <xdr:row>57</xdr:row>
      <xdr:rowOff>29634</xdr:rowOff>
    </xdr:to>
    <xdr:sp macro="" textlink="">
      <xdr:nvSpPr>
        <xdr:cNvPr id="593" name="円/楕円 592"/>
        <xdr:cNvSpPr/>
      </xdr:nvSpPr>
      <xdr:spPr>
        <a:xfrm>
          <a:off x="14541500" y="97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20761</xdr:rowOff>
    </xdr:from>
    <xdr:ext cx="534377" cy="259045"/>
    <xdr:sp macro="" textlink="">
      <xdr:nvSpPr>
        <xdr:cNvPr id="594" name="テキスト ボックス 593"/>
        <xdr:cNvSpPr txBox="1"/>
      </xdr:nvSpPr>
      <xdr:spPr>
        <a:xfrm>
          <a:off x="14325111" y="97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65766</xdr:rowOff>
    </xdr:from>
    <xdr:to>
      <xdr:col>20</xdr:col>
      <xdr:colOff>9525</xdr:colOff>
      <xdr:row>56</xdr:row>
      <xdr:rowOff>167366</xdr:rowOff>
    </xdr:to>
    <xdr:sp macro="" textlink="">
      <xdr:nvSpPr>
        <xdr:cNvPr id="595" name="円/楕円 594"/>
        <xdr:cNvSpPr/>
      </xdr:nvSpPr>
      <xdr:spPr>
        <a:xfrm>
          <a:off x="13652500" y="96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158493</xdr:rowOff>
    </xdr:from>
    <xdr:ext cx="534377" cy="259045"/>
    <xdr:sp macro="" textlink="">
      <xdr:nvSpPr>
        <xdr:cNvPr id="596" name="テキスト ボックス 595"/>
        <xdr:cNvSpPr txBox="1"/>
      </xdr:nvSpPr>
      <xdr:spPr>
        <a:xfrm>
          <a:off x="13436111" y="97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66954</xdr:rowOff>
    </xdr:from>
    <xdr:to>
      <xdr:col>18</xdr:col>
      <xdr:colOff>492125</xdr:colOff>
      <xdr:row>56</xdr:row>
      <xdr:rowOff>168554</xdr:rowOff>
    </xdr:to>
    <xdr:sp macro="" textlink="">
      <xdr:nvSpPr>
        <xdr:cNvPr id="597" name="円/楕円 596"/>
        <xdr:cNvSpPr/>
      </xdr:nvSpPr>
      <xdr:spPr>
        <a:xfrm>
          <a:off x="12763500" y="96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159681</xdr:rowOff>
    </xdr:from>
    <xdr:ext cx="534377" cy="259045"/>
    <xdr:sp macro="" textlink="">
      <xdr:nvSpPr>
        <xdr:cNvPr id="598" name="テキスト ボックス 597"/>
        <xdr:cNvSpPr txBox="1"/>
      </xdr:nvSpPr>
      <xdr:spPr>
        <a:xfrm>
          <a:off x="12547111" y="97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44069</xdr:rowOff>
    </xdr:from>
    <xdr:to>
      <xdr:col>23</xdr:col>
      <xdr:colOff>517525</xdr:colOff>
      <xdr:row>79</xdr:row>
      <xdr:rowOff>44450</xdr:rowOff>
    </xdr:to>
    <xdr:cxnSp macro="">
      <xdr:nvCxnSpPr>
        <xdr:cNvPr id="627" name="直線コネクタ 626"/>
        <xdr:cNvCxnSpPr/>
      </xdr:nvCxnSpPr>
      <xdr:spPr>
        <a:xfrm>
          <a:off x="15481300" y="13588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44069</xdr:rowOff>
    </xdr:from>
    <xdr:to>
      <xdr:col>22</xdr:col>
      <xdr:colOff>365125</xdr:colOff>
      <xdr:row>79</xdr:row>
      <xdr:rowOff>44247</xdr:rowOff>
    </xdr:to>
    <xdr:cxnSp macro="">
      <xdr:nvCxnSpPr>
        <xdr:cNvPr id="630" name="直線コネクタ 629"/>
        <xdr:cNvCxnSpPr/>
      </xdr:nvCxnSpPr>
      <xdr:spPr>
        <a:xfrm flipV="1">
          <a:off x="14592300" y="13588619"/>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2" name="テキスト ボックス 631"/>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44145</xdr:rowOff>
    </xdr:from>
    <xdr:to>
      <xdr:col>21</xdr:col>
      <xdr:colOff>161925</xdr:colOff>
      <xdr:row>79</xdr:row>
      <xdr:rowOff>44247</xdr:rowOff>
    </xdr:to>
    <xdr:cxnSp macro="">
      <xdr:nvCxnSpPr>
        <xdr:cNvPr id="633" name="直線コネクタ 632"/>
        <xdr:cNvCxnSpPr/>
      </xdr:nvCxnSpPr>
      <xdr:spPr>
        <a:xfrm>
          <a:off x="13703300" y="13588695"/>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4" name="フローチャート : 判断 633"/>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5" name="テキスト ボックス 634"/>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42914</xdr:rowOff>
    </xdr:from>
    <xdr:to>
      <xdr:col>19</xdr:col>
      <xdr:colOff>644525</xdr:colOff>
      <xdr:row>79</xdr:row>
      <xdr:rowOff>44145</xdr:rowOff>
    </xdr:to>
    <xdr:cxnSp macro="">
      <xdr:nvCxnSpPr>
        <xdr:cNvPr id="636" name="直線コネクタ 635"/>
        <xdr:cNvCxnSpPr/>
      </xdr:nvCxnSpPr>
      <xdr:spPr>
        <a:xfrm>
          <a:off x="12814300" y="13587464"/>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7" name="フローチャート : 判断 636"/>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38" name="テキスト ボックス 637"/>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39" name="フローチャート : 判断 638"/>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0" name="テキスト ボックス 639"/>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249299" cy="259045"/>
    <xdr:sp macro="" textlink="">
      <xdr:nvSpPr>
        <xdr:cNvPr id="647" name="災害復旧費該当値テキスト"/>
        <xdr:cNvSpPr txBox="1"/>
      </xdr:nvSpPr>
      <xdr:spPr>
        <a:xfrm>
          <a:off x="16370300" y="13458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164719</xdr:rowOff>
    </xdr:from>
    <xdr:to>
      <xdr:col>22</xdr:col>
      <xdr:colOff>415925</xdr:colOff>
      <xdr:row>79</xdr:row>
      <xdr:rowOff>94869</xdr:rowOff>
    </xdr:to>
    <xdr:sp macro="" textlink="">
      <xdr:nvSpPr>
        <xdr:cNvPr id="648" name="円/楕円 647"/>
        <xdr:cNvSpPr/>
      </xdr:nvSpPr>
      <xdr:spPr>
        <a:xfrm>
          <a:off x="15430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85996</xdr:rowOff>
    </xdr:from>
    <xdr:ext cx="313932" cy="259045"/>
    <xdr:sp macro="" textlink="">
      <xdr:nvSpPr>
        <xdr:cNvPr id="649" name="テキスト ボックス 648"/>
        <xdr:cNvSpPr txBox="1"/>
      </xdr:nvSpPr>
      <xdr:spPr>
        <a:xfrm>
          <a:off x="15324333" y="13630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164897</xdr:rowOff>
    </xdr:from>
    <xdr:to>
      <xdr:col>21</xdr:col>
      <xdr:colOff>212725</xdr:colOff>
      <xdr:row>79</xdr:row>
      <xdr:rowOff>95047</xdr:rowOff>
    </xdr:to>
    <xdr:sp macro="" textlink="">
      <xdr:nvSpPr>
        <xdr:cNvPr id="650" name="円/楕円 649"/>
        <xdr:cNvSpPr/>
      </xdr:nvSpPr>
      <xdr:spPr>
        <a:xfrm>
          <a:off x="14541500" y="135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86174</xdr:rowOff>
    </xdr:from>
    <xdr:ext cx="313932" cy="259045"/>
    <xdr:sp macro="" textlink="">
      <xdr:nvSpPr>
        <xdr:cNvPr id="651" name="テキスト ボックス 650"/>
        <xdr:cNvSpPr txBox="1"/>
      </xdr:nvSpPr>
      <xdr:spPr>
        <a:xfrm>
          <a:off x="14435333" y="13630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164795</xdr:rowOff>
    </xdr:from>
    <xdr:to>
      <xdr:col>20</xdr:col>
      <xdr:colOff>9525</xdr:colOff>
      <xdr:row>79</xdr:row>
      <xdr:rowOff>94945</xdr:rowOff>
    </xdr:to>
    <xdr:sp macro="" textlink="">
      <xdr:nvSpPr>
        <xdr:cNvPr id="652" name="円/楕円 651"/>
        <xdr:cNvSpPr/>
      </xdr:nvSpPr>
      <xdr:spPr>
        <a:xfrm>
          <a:off x="13652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86072</xdr:rowOff>
    </xdr:from>
    <xdr:ext cx="313932" cy="259045"/>
    <xdr:sp macro="" textlink="">
      <xdr:nvSpPr>
        <xdr:cNvPr id="653" name="テキスト ボックス 652"/>
        <xdr:cNvSpPr txBox="1"/>
      </xdr:nvSpPr>
      <xdr:spPr>
        <a:xfrm>
          <a:off x="13546333" y="13630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163564</xdr:rowOff>
    </xdr:from>
    <xdr:to>
      <xdr:col>18</xdr:col>
      <xdr:colOff>492125</xdr:colOff>
      <xdr:row>79</xdr:row>
      <xdr:rowOff>93714</xdr:rowOff>
    </xdr:to>
    <xdr:sp macro="" textlink="">
      <xdr:nvSpPr>
        <xdr:cNvPr id="654" name="円/楕円 653"/>
        <xdr:cNvSpPr/>
      </xdr:nvSpPr>
      <xdr:spPr>
        <a:xfrm>
          <a:off x="12763500" y="135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84841</xdr:rowOff>
    </xdr:from>
    <xdr:ext cx="378565" cy="259045"/>
    <xdr:sp macro="" textlink="">
      <xdr:nvSpPr>
        <xdr:cNvPr id="655" name="テキスト ボックス 654"/>
        <xdr:cNvSpPr txBox="1"/>
      </xdr:nvSpPr>
      <xdr:spPr>
        <a:xfrm>
          <a:off x="12625017" y="13629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122650</xdr:rowOff>
    </xdr:from>
    <xdr:to>
      <xdr:col>23</xdr:col>
      <xdr:colOff>517525</xdr:colOff>
      <xdr:row>94</xdr:row>
      <xdr:rowOff>139015</xdr:rowOff>
    </xdr:to>
    <xdr:cxnSp macro="">
      <xdr:nvCxnSpPr>
        <xdr:cNvPr id="684" name="直線コネクタ 683"/>
        <xdr:cNvCxnSpPr/>
      </xdr:nvCxnSpPr>
      <xdr:spPr>
        <a:xfrm flipV="1">
          <a:off x="15481300" y="16238950"/>
          <a:ext cx="838200" cy="1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134554</xdr:rowOff>
    </xdr:from>
    <xdr:ext cx="534377" cy="259045"/>
    <xdr:sp macro="" textlink="">
      <xdr:nvSpPr>
        <xdr:cNvPr id="685" name="公債費平均値テキスト"/>
        <xdr:cNvSpPr txBox="1"/>
      </xdr:nvSpPr>
      <xdr:spPr>
        <a:xfrm>
          <a:off x="16370300" y="1625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139015</xdr:rowOff>
    </xdr:from>
    <xdr:to>
      <xdr:col>22</xdr:col>
      <xdr:colOff>365125</xdr:colOff>
      <xdr:row>94</xdr:row>
      <xdr:rowOff>162961</xdr:rowOff>
    </xdr:to>
    <xdr:cxnSp macro="">
      <xdr:nvCxnSpPr>
        <xdr:cNvPr id="687" name="直線コネクタ 686"/>
        <xdr:cNvCxnSpPr/>
      </xdr:nvCxnSpPr>
      <xdr:spPr>
        <a:xfrm flipV="1">
          <a:off x="14592300" y="16255315"/>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87044</xdr:rowOff>
    </xdr:from>
    <xdr:ext cx="534377" cy="259045"/>
    <xdr:sp macro="" textlink="">
      <xdr:nvSpPr>
        <xdr:cNvPr id="689" name="テキスト ボックス 688"/>
        <xdr:cNvSpPr txBox="1"/>
      </xdr:nvSpPr>
      <xdr:spPr>
        <a:xfrm>
          <a:off x="15214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162961</xdr:rowOff>
    </xdr:from>
    <xdr:to>
      <xdr:col>21</xdr:col>
      <xdr:colOff>161925</xdr:colOff>
      <xdr:row>95</xdr:row>
      <xdr:rowOff>12655</xdr:rowOff>
    </xdr:to>
    <xdr:cxnSp macro="">
      <xdr:nvCxnSpPr>
        <xdr:cNvPr id="690" name="直線コネクタ 689"/>
        <xdr:cNvCxnSpPr/>
      </xdr:nvCxnSpPr>
      <xdr:spPr>
        <a:xfrm flipV="1">
          <a:off x="13703300" y="16279261"/>
          <a:ext cx="889000" cy="2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1" name="フローチャート : 判断 690"/>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37895</xdr:rowOff>
    </xdr:from>
    <xdr:ext cx="534377" cy="259045"/>
    <xdr:sp macro="" textlink="">
      <xdr:nvSpPr>
        <xdr:cNvPr id="692" name="テキスト ボックス 691"/>
        <xdr:cNvSpPr txBox="1"/>
      </xdr:nvSpPr>
      <xdr:spPr>
        <a:xfrm>
          <a:off x="14325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12655</xdr:rowOff>
    </xdr:from>
    <xdr:to>
      <xdr:col>19</xdr:col>
      <xdr:colOff>644525</xdr:colOff>
      <xdr:row>95</xdr:row>
      <xdr:rowOff>35401</xdr:rowOff>
    </xdr:to>
    <xdr:cxnSp macro="">
      <xdr:nvCxnSpPr>
        <xdr:cNvPr id="693" name="直線コネクタ 692"/>
        <xdr:cNvCxnSpPr/>
      </xdr:nvCxnSpPr>
      <xdr:spPr>
        <a:xfrm flipV="1">
          <a:off x="12814300" y="16300405"/>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4" name="フローチャート : 判断 693"/>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52912</xdr:rowOff>
    </xdr:from>
    <xdr:ext cx="534377" cy="259045"/>
    <xdr:sp macro="" textlink="">
      <xdr:nvSpPr>
        <xdr:cNvPr id="695" name="テキスト ボックス 694"/>
        <xdr:cNvSpPr txBox="1"/>
      </xdr:nvSpPr>
      <xdr:spPr>
        <a:xfrm>
          <a:off x="13436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6" name="フローチャート : 判断 695"/>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57008</xdr:rowOff>
    </xdr:from>
    <xdr:ext cx="534377" cy="259045"/>
    <xdr:sp macro="" textlink="">
      <xdr:nvSpPr>
        <xdr:cNvPr id="697" name="テキスト ボックス 696"/>
        <xdr:cNvSpPr txBox="1"/>
      </xdr:nvSpPr>
      <xdr:spPr>
        <a:xfrm>
          <a:off x="12547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71850</xdr:rowOff>
    </xdr:from>
    <xdr:to>
      <xdr:col>23</xdr:col>
      <xdr:colOff>568325</xdr:colOff>
      <xdr:row>95</xdr:row>
      <xdr:rowOff>2000</xdr:rowOff>
    </xdr:to>
    <xdr:sp macro="" textlink="">
      <xdr:nvSpPr>
        <xdr:cNvPr id="703" name="円/楕円 702"/>
        <xdr:cNvSpPr/>
      </xdr:nvSpPr>
      <xdr:spPr>
        <a:xfrm>
          <a:off x="16268700" y="161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94727</xdr:rowOff>
    </xdr:from>
    <xdr:ext cx="534377" cy="259045"/>
    <xdr:sp macro="" textlink="">
      <xdr:nvSpPr>
        <xdr:cNvPr id="704" name="公債費該当値テキスト"/>
        <xdr:cNvSpPr txBox="1"/>
      </xdr:nvSpPr>
      <xdr:spPr>
        <a:xfrm>
          <a:off x="16370300" y="1603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40,895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88215</xdr:rowOff>
    </xdr:from>
    <xdr:to>
      <xdr:col>22</xdr:col>
      <xdr:colOff>415925</xdr:colOff>
      <xdr:row>95</xdr:row>
      <xdr:rowOff>18365</xdr:rowOff>
    </xdr:to>
    <xdr:sp macro="" textlink="">
      <xdr:nvSpPr>
        <xdr:cNvPr id="705" name="円/楕円 704"/>
        <xdr:cNvSpPr/>
      </xdr:nvSpPr>
      <xdr:spPr>
        <a:xfrm>
          <a:off x="15430500" y="162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34892</xdr:rowOff>
    </xdr:from>
    <xdr:ext cx="534377" cy="259045"/>
    <xdr:sp macro="" textlink="">
      <xdr:nvSpPr>
        <xdr:cNvPr id="706" name="テキスト ボックス 705"/>
        <xdr:cNvSpPr txBox="1"/>
      </xdr:nvSpPr>
      <xdr:spPr>
        <a:xfrm>
          <a:off x="15214111" y="1597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112161</xdr:rowOff>
    </xdr:from>
    <xdr:to>
      <xdr:col>21</xdr:col>
      <xdr:colOff>212725</xdr:colOff>
      <xdr:row>95</xdr:row>
      <xdr:rowOff>42311</xdr:rowOff>
    </xdr:to>
    <xdr:sp macro="" textlink="">
      <xdr:nvSpPr>
        <xdr:cNvPr id="707" name="円/楕円 706"/>
        <xdr:cNvSpPr/>
      </xdr:nvSpPr>
      <xdr:spPr>
        <a:xfrm>
          <a:off x="14541500" y="162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58838</xdr:rowOff>
    </xdr:from>
    <xdr:ext cx="534377" cy="259045"/>
    <xdr:sp macro="" textlink="">
      <xdr:nvSpPr>
        <xdr:cNvPr id="708" name="テキスト ボックス 707"/>
        <xdr:cNvSpPr txBox="1"/>
      </xdr:nvSpPr>
      <xdr:spPr>
        <a:xfrm>
          <a:off x="14325111" y="1600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133305</xdr:rowOff>
    </xdr:from>
    <xdr:to>
      <xdr:col>20</xdr:col>
      <xdr:colOff>9525</xdr:colOff>
      <xdr:row>95</xdr:row>
      <xdr:rowOff>63455</xdr:rowOff>
    </xdr:to>
    <xdr:sp macro="" textlink="">
      <xdr:nvSpPr>
        <xdr:cNvPr id="709" name="円/楕円 708"/>
        <xdr:cNvSpPr/>
      </xdr:nvSpPr>
      <xdr:spPr>
        <a:xfrm>
          <a:off x="13652500" y="162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54582</xdr:rowOff>
    </xdr:from>
    <xdr:ext cx="534377" cy="259045"/>
    <xdr:sp macro="" textlink="">
      <xdr:nvSpPr>
        <xdr:cNvPr id="710" name="テキスト ボックス 709"/>
        <xdr:cNvSpPr txBox="1"/>
      </xdr:nvSpPr>
      <xdr:spPr>
        <a:xfrm>
          <a:off x="13436111" y="1634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156051</xdr:rowOff>
    </xdr:from>
    <xdr:to>
      <xdr:col>18</xdr:col>
      <xdr:colOff>492125</xdr:colOff>
      <xdr:row>95</xdr:row>
      <xdr:rowOff>86201</xdr:rowOff>
    </xdr:to>
    <xdr:sp macro="" textlink="">
      <xdr:nvSpPr>
        <xdr:cNvPr id="711" name="円/楕円 710"/>
        <xdr:cNvSpPr/>
      </xdr:nvSpPr>
      <xdr:spPr>
        <a:xfrm>
          <a:off x="12763500" y="1627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77328</xdr:rowOff>
    </xdr:from>
    <xdr:ext cx="534377" cy="259045"/>
    <xdr:sp macro="" textlink="">
      <xdr:nvSpPr>
        <xdr:cNvPr id="712" name="テキスト ボックス 711"/>
        <xdr:cNvSpPr txBox="1"/>
      </xdr:nvSpPr>
      <xdr:spPr>
        <a:xfrm>
          <a:off x="12547111" y="163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8"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2" name="テキスト ボックス 741"/>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4" name="フローチャート : 判断 743"/>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5" name="テキスト ボックス 744"/>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7" name="フローチャート : 判断 746"/>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48" name="テキスト ボックス 747"/>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49" name="フローチャート : 判断 748"/>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0" name="テキスト ボックス 749"/>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6" name="円/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7"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8" name="円/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9" name="テキスト ボックス 75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0" name="円/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1" name="テキスト ボックス 760"/>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2" name="円/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3" name="テキスト ボックス 76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円/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5" name="テキスト ボックス 76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1" name="フローチャート : 判断 80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6" name="フローチャート : 判断 80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7" name="テキスト ボックス 80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8" name="テキスト ボックス 81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2" name="テキスト ボックス 82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・消防費の平成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年度決算額が、住民一人当たり</a:t>
          </a:r>
          <a:r>
            <a:rPr lang="en-US" altLang="ja-JP" sz="1200">
              <a:solidFill>
                <a:schemeClr val="dk1"/>
              </a:solidFill>
              <a:effectLst/>
              <a:latin typeface="+mn-lt"/>
              <a:ea typeface="+mn-ea"/>
              <a:cs typeface="+mn-cs"/>
            </a:rPr>
            <a:t>35,033</a:t>
          </a:r>
          <a:r>
            <a:rPr lang="ja-JP" altLang="ja-JP" sz="1200">
              <a:solidFill>
                <a:schemeClr val="dk1"/>
              </a:solidFill>
              <a:effectLst/>
              <a:latin typeface="+mn-lt"/>
              <a:ea typeface="+mn-ea"/>
              <a:cs typeface="+mn-cs"/>
            </a:rPr>
            <a:t>円と、他年度と比較して突出している要因は、防災拠点施設整備のための用地取得によるものである。</a:t>
          </a:r>
        </a:p>
        <a:p>
          <a:r>
            <a:rPr lang="ja-JP" altLang="ja-JP" sz="1200">
              <a:solidFill>
                <a:schemeClr val="dk1"/>
              </a:solidFill>
              <a:effectLst/>
              <a:latin typeface="+mn-lt"/>
              <a:ea typeface="+mn-ea"/>
              <a:cs typeface="+mn-cs"/>
            </a:rPr>
            <a:t>・衛生費は、住民一人あたり</a:t>
          </a:r>
          <a:r>
            <a:rPr lang="en-US" altLang="ja-JP" sz="1200">
              <a:solidFill>
                <a:schemeClr val="dk1"/>
              </a:solidFill>
              <a:effectLst/>
              <a:latin typeface="+mn-lt"/>
              <a:ea typeface="+mn-ea"/>
              <a:cs typeface="+mn-cs"/>
            </a:rPr>
            <a:t>59,867</a:t>
          </a:r>
          <a:r>
            <a:rPr lang="ja-JP" altLang="ja-JP" sz="1200">
              <a:solidFill>
                <a:schemeClr val="dk1"/>
              </a:solidFill>
              <a:effectLst/>
              <a:latin typeface="+mn-lt"/>
              <a:ea typeface="+mn-ea"/>
              <a:cs typeface="+mn-cs"/>
            </a:rPr>
            <a:t>円となっている。類似団体平均を上回る高い決算額で推移している要因は、地方独立行政法人桑名市総合医療センターが平成</a:t>
          </a:r>
          <a:r>
            <a:rPr lang="en-US" altLang="ja-JP" sz="1200">
              <a:solidFill>
                <a:schemeClr val="dk1"/>
              </a:solidFill>
              <a:effectLst/>
              <a:latin typeface="+mn-lt"/>
              <a:ea typeface="+mn-ea"/>
              <a:cs typeface="+mn-cs"/>
            </a:rPr>
            <a:t>23</a:t>
          </a:r>
          <a:r>
            <a:rPr lang="ja-JP" altLang="ja-JP" sz="1200">
              <a:solidFill>
                <a:schemeClr val="dk1"/>
              </a:solidFill>
              <a:effectLst/>
              <a:latin typeface="+mn-lt"/>
              <a:ea typeface="+mn-ea"/>
              <a:cs typeface="+mn-cs"/>
            </a:rPr>
            <a:t>年度から進めている再編統合・新病院整備のための出資および貸付によるものである。</a:t>
          </a:r>
        </a:p>
        <a:p>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実質単年度収支がマイナスとなった要因は、桑名市土地開発公社の解散に伴う代位弁済費の財源の一部として、財政調整基金の取崩しを行ったためである。しかしながら、地方税が前年度比</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％増加したことなどにより実質収支額が増加したため、財政調整基金および実質収支額を合わせた総額では、前年度からの減少幅を低く抑えられ</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a:t>
          </a:r>
        </a:p>
        <a:p>
          <a:r>
            <a:rPr lang="ja-JP" altLang="ja-JP" sz="1100">
              <a:solidFill>
                <a:schemeClr val="dk1"/>
              </a:solidFill>
              <a:effectLst/>
              <a:latin typeface="+mn-lt"/>
              <a:ea typeface="+mn-ea"/>
              <a:cs typeface="+mn-cs"/>
            </a:rPr>
            <a:t>　　今後も、事業の見直しによる経常経費の削減や、公民連携による広告料等収入の増収を図り、財政調整基金残高の確保に努める。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三重県桑名市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　各会計において黒字となっており、一般会計については、地方税が増加したことなどにより、黒字額が前年度と比べ増えている。今後も、黒字額を確保できるよう、歳出については、事業の見直しによる経常経費の削減に努める。また、歳入については、公民連携による広告料等収入の増収を図る</a:t>
          </a:r>
          <a:r>
            <a:rPr lang="ja-JP" altLang="en-US" sz="1200">
              <a:solidFill>
                <a:schemeClr val="dk1"/>
              </a:solidFill>
              <a:effectLst/>
              <a:latin typeface="+mn-lt"/>
              <a:ea typeface="+mn-ea"/>
              <a:cs typeface="+mn-cs"/>
            </a:rPr>
            <a:t>など</a:t>
          </a:r>
          <a:r>
            <a:rPr lang="ja-JP" altLang="ja-JP" sz="1200">
              <a:solidFill>
                <a:schemeClr val="dk1"/>
              </a:solidFill>
              <a:effectLst/>
              <a:latin typeface="+mn-lt"/>
              <a:ea typeface="+mn-ea"/>
              <a:cs typeface="+mn-cs"/>
            </a:rPr>
            <a:t>、自主財源の確保に努めていく。</a:t>
          </a:r>
        </a:p>
        <a:p>
          <a:r>
            <a:rPr lang="ja-JP" altLang="ja-JP" sz="1200">
              <a:solidFill>
                <a:schemeClr val="dk1"/>
              </a:solidFill>
              <a:effectLst/>
              <a:latin typeface="+mn-lt"/>
              <a:ea typeface="+mn-ea"/>
              <a:cs typeface="+mn-cs"/>
            </a:rPr>
            <a:t>　　企業会計では、水道事業会計において、水道料金収入の減少に加えて、施設の老朽化等に伴う修繕費の増加により、経常損益が悪化している。一方、下水道事業会計では、下水道使用料収入の増加により経常損益が良化してい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各事業会計において、継続して効率的な経営に努め、黒字額を確保していく。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55750343</v>
      </c>
      <c r="BO4" s="411"/>
      <c r="BP4" s="411"/>
      <c r="BQ4" s="411"/>
      <c r="BR4" s="411"/>
      <c r="BS4" s="411"/>
      <c r="BT4" s="411"/>
      <c r="BU4" s="412"/>
      <c r="BV4" s="410">
        <v>52073677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5.7</v>
      </c>
      <c r="CU4" s="588"/>
      <c r="CV4" s="588"/>
      <c r="CW4" s="588"/>
      <c r="CX4" s="588"/>
      <c r="CY4" s="588"/>
      <c r="CZ4" s="588"/>
      <c r="DA4" s="589"/>
      <c r="DB4" s="587">
        <v>5.2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53920838</v>
      </c>
      <c r="BO5" s="416"/>
      <c r="BP5" s="416"/>
      <c r="BQ5" s="416"/>
      <c r="BR5" s="416"/>
      <c r="BS5" s="416"/>
      <c r="BT5" s="416"/>
      <c r="BU5" s="417"/>
      <c r="BV5" s="415">
        <v>50387075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99.2</v>
      </c>
      <c r="CU5" s="386"/>
      <c r="CV5" s="386"/>
      <c r="CW5" s="386"/>
      <c r="CX5" s="386"/>
      <c r="CY5" s="386"/>
      <c r="CZ5" s="386"/>
      <c r="DA5" s="387"/>
      <c r="DB5" s="385">
        <v>97.1</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1829505</v>
      </c>
      <c r="BO6" s="416"/>
      <c r="BP6" s="416"/>
      <c r="BQ6" s="416"/>
      <c r="BR6" s="416"/>
      <c r="BS6" s="416"/>
      <c r="BT6" s="416"/>
      <c r="BU6" s="417"/>
      <c r="BV6" s="415">
        <v>1686602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105.6</v>
      </c>
      <c r="CU6" s="562"/>
      <c r="CV6" s="562"/>
      <c r="CW6" s="562"/>
      <c r="CX6" s="562"/>
      <c r="CY6" s="562"/>
      <c r="CZ6" s="562"/>
      <c r="DA6" s="563"/>
      <c r="DB6" s="561">
        <v>105.3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112228</v>
      </c>
      <c r="BO7" s="416"/>
      <c r="BP7" s="416"/>
      <c r="BQ7" s="416"/>
      <c r="BR7" s="416"/>
      <c r="BS7" s="416"/>
      <c r="BT7" s="416"/>
      <c r="BU7" s="417"/>
      <c r="BV7" s="415">
        <v>135910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30258838</v>
      </c>
      <c r="CU7" s="416"/>
      <c r="CV7" s="416"/>
      <c r="CW7" s="416"/>
      <c r="CX7" s="416"/>
      <c r="CY7" s="416"/>
      <c r="CZ7" s="416"/>
      <c r="DA7" s="417"/>
      <c r="DB7" s="415">
        <v>30029171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1717277</v>
      </c>
      <c r="BO8" s="416"/>
      <c r="BP8" s="416"/>
      <c r="BQ8" s="416"/>
      <c r="BR8" s="416"/>
      <c r="BS8" s="416"/>
      <c r="BT8" s="416"/>
      <c r="BU8" s="417"/>
      <c r="BV8" s="415">
        <v>1550692</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0.86</v>
      </c>
      <c r="CU8" s="525"/>
      <c r="CV8" s="525"/>
      <c r="CW8" s="525"/>
      <c r="CX8" s="525"/>
      <c r="CY8" s="525"/>
      <c r="CZ8" s="525"/>
      <c r="DA8" s="526"/>
      <c r="DB8" s="524">
        <v>0.86</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140303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166585</v>
      </c>
      <c r="BO9" s="416"/>
      <c r="BP9" s="416"/>
      <c r="BQ9" s="416"/>
      <c r="BR9" s="416"/>
      <c r="BS9" s="416"/>
      <c r="BT9" s="416"/>
      <c r="BU9" s="417"/>
      <c r="BV9" s="415">
        <v>513205</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16</v>
      </c>
      <c r="CU9" s="386"/>
      <c r="CV9" s="386"/>
      <c r="CW9" s="386"/>
      <c r="CX9" s="386"/>
      <c r="CY9" s="386"/>
      <c r="CZ9" s="386"/>
      <c r="DA9" s="387"/>
      <c r="DB9" s="385">
        <v>15.9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104</v>
      </c>
      <c r="M10" s="389"/>
      <c r="N10" s="389"/>
      <c r="O10" s="389"/>
      <c r="P10" s="389"/>
      <c r="Q10" s="390"/>
      <c r="R10" s="391">
        <v>140290</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781684</v>
      </c>
      <c r="BO10" s="416"/>
      <c r="BP10" s="416"/>
      <c r="BQ10" s="416"/>
      <c r="BR10" s="416"/>
      <c r="BS10" s="416"/>
      <c r="BT10" s="416"/>
      <c r="BU10" s="417"/>
      <c r="BV10" s="415">
        <v>524407</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79</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143080</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1236977</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139698</v>
      </c>
      <c r="S13" s="517"/>
      <c r="T13" s="517"/>
      <c r="U13" s="517"/>
      <c r="V13" s="518"/>
      <c r="W13" s="504" t="s">
        <v>125</v>
      </c>
      <c r="X13" s="428"/>
      <c r="Y13" s="428"/>
      <c r="Z13" s="428"/>
      <c r="AA13" s="428"/>
      <c r="AB13" s="429"/>
      <c r="AC13" s="391">
        <v>1365</v>
      </c>
      <c r="AD13" s="392"/>
      <c r="AE13" s="392"/>
      <c r="AF13" s="392"/>
      <c r="AG13" s="393"/>
      <c r="AH13" s="391">
        <v>1409</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-288708</v>
      </c>
      <c r="BO13" s="416"/>
      <c r="BP13" s="416"/>
      <c r="BQ13" s="416"/>
      <c r="BR13" s="416"/>
      <c r="BS13" s="416"/>
      <c r="BT13" s="416"/>
      <c r="BU13" s="417"/>
      <c r="BV13" s="415">
        <v>1037612</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10.9</v>
      </c>
      <c r="CU13" s="386"/>
      <c r="CV13" s="386"/>
      <c r="CW13" s="386"/>
      <c r="CX13" s="386"/>
      <c r="CY13" s="386"/>
      <c r="CZ13" s="386"/>
      <c r="DA13" s="387"/>
      <c r="DB13" s="385">
        <v>11.3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143149</v>
      </c>
      <c r="S14" s="517"/>
      <c r="T14" s="517"/>
      <c r="U14" s="517"/>
      <c r="V14" s="518"/>
      <c r="W14" s="519"/>
      <c r="X14" s="431"/>
      <c r="Y14" s="431"/>
      <c r="Z14" s="431"/>
      <c r="AA14" s="431"/>
      <c r="AB14" s="432"/>
      <c r="AC14" s="509">
        <v>2</v>
      </c>
      <c r="AD14" s="510"/>
      <c r="AE14" s="510"/>
      <c r="AF14" s="510"/>
      <c r="AG14" s="511"/>
      <c r="AH14" s="509">
        <v>2.1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56.4</v>
      </c>
      <c r="CU14" s="488"/>
      <c r="CV14" s="488"/>
      <c r="CW14" s="488"/>
      <c r="CX14" s="488"/>
      <c r="CY14" s="488"/>
      <c r="CZ14" s="488"/>
      <c r="DA14" s="489"/>
      <c r="DB14" s="520">
        <v>67.2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140100</v>
      </c>
      <c r="S15" s="517"/>
      <c r="T15" s="517"/>
      <c r="U15" s="517"/>
      <c r="V15" s="518"/>
      <c r="W15" s="504" t="s">
        <v>132</v>
      </c>
      <c r="X15" s="428"/>
      <c r="Y15" s="428"/>
      <c r="Z15" s="428"/>
      <c r="AA15" s="428"/>
      <c r="AB15" s="429"/>
      <c r="AC15" s="391">
        <v>22569</v>
      </c>
      <c r="AD15" s="392"/>
      <c r="AE15" s="392"/>
      <c r="AF15" s="392"/>
      <c r="AG15" s="393"/>
      <c r="AH15" s="391">
        <v>22674</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18852526</v>
      </c>
      <c r="BO15" s="411"/>
      <c r="BP15" s="411"/>
      <c r="BQ15" s="411"/>
      <c r="BR15" s="411"/>
      <c r="BS15" s="411"/>
      <c r="BT15" s="411"/>
      <c r="BU15" s="412"/>
      <c r="BV15" s="410">
        <v>17963680</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33.5</v>
      </c>
      <c r="AD16" s="510"/>
      <c r="AE16" s="510"/>
      <c r="AF16" s="510"/>
      <c r="AG16" s="511"/>
      <c r="AH16" s="509">
        <v>34</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22044378</v>
      </c>
      <c r="BO16" s="416"/>
      <c r="BP16" s="416"/>
      <c r="BQ16" s="416"/>
      <c r="BR16" s="416"/>
      <c r="BS16" s="416"/>
      <c r="BT16" s="416"/>
      <c r="BU16" s="417"/>
      <c r="BV16" s="415">
        <v>21241540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43376</v>
      </c>
      <c r="AD17" s="392"/>
      <c r="AE17" s="392"/>
      <c r="AF17" s="392"/>
      <c r="AG17" s="393"/>
      <c r="AH17" s="391">
        <v>42552</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24294397</v>
      </c>
      <c r="BO17" s="416"/>
      <c r="BP17" s="416"/>
      <c r="BQ17" s="416"/>
      <c r="BR17" s="416"/>
      <c r="BS17" s="416"/>
      <c r="BT17" s="416"/>
      <c r="BU17" s="417"/>
      <c r="BV17" s="415">
        <v>23095054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136.68</v>
      </c>
      <c r="M18" s="480"/>
      <c r="N18" s="480"/>
      <c r="O18" s="480"/>
      <c r="P18" s="480"/>
      <c r="Q18" s="480"/>
      <c r="R18" s="481"/>
      <c r="S18" s="481"/>
      <c r="T18" s="481"/>
      <c r="U18" s="481"/>
      <c r="V18" s="482"/>
      <c r="W18" s="496"/>
      <c r="X18" s="497"/>
      <c r="Y18" s="497"/>
      <c r="Z18" s="497"/>
      <c r="AA18" s="497"/>
      <c r="AB18" s="505"/>
      <c r="AC18" s="379">
        <v>64.400000000000006</v>
      </c>
      <c r="AD18" s="380"/>
      <c r="AE18" s="380"/>
      <c r="AF18" s="380"/>
      <c r="AG18" s="483"/>
      <c r="AH18" s="379">
        <v>63.9</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29930933</v>
      </c>
      <c r="BO18" s="416"/>
      <c r="BP18" s="416"/>
      <c r="BQ18" s="416"/>
      <c r="BR18" s="416"/>
      <c r="BS18" s="416"/>
      <c r="BT18" s="416"/>
      <c r="BU18" s="417"/>
      <c r="BV18" s="415">
        <v>30573591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1027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35173426</v>
      </c>
      <c r="BO19" s="416"/>
      <c r="BP19" s="416"/>
      <c r="BQ19" s="416"/>
      <c r="BR19" s="416"/>
      <c r="BS19" s="416"/>
      <c r="BT19" s="416"/>
      <c r="BU19" s="417"/>
      <c r="BV19" s="415">
        <v>34785151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53741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58095273</v>
      </c>
      <c r="BO23" s="416"/>
      <c r="BP23" s="416"/>
      <c r="BQ23" s="416"/>
      <c r="BR23" s="416"/>
      <c r="BS23" s="416"/>
      <c r="BT23" s="416"/>
      <c r="BU23" s="417"/>
      <c r="BV23" s="415">
        <v>55237621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10280</v>
      </c>
      <c r="R24" s="392"/>
      <c r="S24" s="392"/>
      <c r="T24" s="392"/>
      <c r="U24" s="392"/>
      <c r="V24" s="393"/>
      <c r="W24" s="457"/>
      <c r="X24" s="448"/>
      <c r="Y24" s="449"/>
      <c r="Z24" s="388" t="s">
        <v>156</v>
      </c>
      <c r="AA24" s="389"/>
      <c r="AB24" s="389"/>
      <c r="AC24" s="389"/>
      <c r="AD24" s="389"/>
      <c r="AE24" s="389"/>
      <c r="AF24" s="389"/>
      <c r="AG24" s="390"/>
      <c r="AH24" s="391">
        <v>965</v>
      </c>
      <c r="AI24" s="392"/>
      <c r="AJ24" s="392"/>
      <c r="AK24" s="392"/>
      <c r="AL24" s="393"/>
      <c r="AM24" s="391">
        <v>2982815</v>
      </c>
      <c r="AN24" s="392"/>
      <c r="AO24" s="392"/>
      <c r="AP24" s="392"/>
      <c r="AQ24" s="392"/>
      <c r="AR24" s="393"/>
      <c r="AS24" s="391">
        <v>3091</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37622604</v>
      </c>
      <c r="BO24" s="416"/>
      <c r="BP24" s="416"/>
      <c r="BQ24" s="416"/>
      <c r="BR24" s="416"/>
      <c r="BS24" s="416"/>
      <c r="BT24" s="416"/>
      <c r="BU24" s="417"/>
      <c r="BV24" s="415">
        <v>35632250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2</v>
      </c>
      <c r="M25" s="392"/>
      <c r="N25" s="392"/>
      <c r="O25" s="392"/>
      <c r="P25" s="393"/>
      <c r="Q25" s="391">
        <v>7810</v>
      </c>
      <c r="R25" s="392"/>
      <c r="S25" s="392"/>
      <c r="T25" s="392"/>
      <c r="U25" s="392"/>
      <c r="V25" s="393"/>
      <c r="W25" s="457"/>
      <c r="X25" s="448"/>
      <c r="Y25" s="449"/>
      <c r="Z25" s="388" t="s">
        <v>159</v>
      </c>
      <c r="AA25" s="389"/>
      <c r="AB25" s="389"/>
      <c r="AC25" s="389"/>
      <c r="AD25" s="389"/>
      <c r="AE25" s="389"/>
      <c r="AF25" s="389"/>
      <c r="AG25" s="390"/>
      <c r="AH25" s="391">
        <v>248</v>
      </c>
      <c r="AI25" s="392"/>
      <c r="AJ25" s="392"/>
      <c r="AK25" s="392"/>
      <c r="AL25" s="393"/>
      <c r="AM25" s="391">
        <v>806248</v>
      </c>
      <c r="AN25" s="392"/>
      <c r="AO25" s="392"/>
      <c r="AP25" s="392"/>
      <c r="AQ25" s="392"/>
      <c r="AR25" s="393"/>
      <c r="AS25" s="391">
        <v>3251</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28221445</v>
      </c>
      <c r="BO25" s="411"/>
      <c r="BP25" s="411"/>
      <c r="BQ25" s="411"/>
      <c r="BR25" s="411"/>
      <c r="BS25" s="411"/>
      <c r="BT25" s="411"/>
      <c r="BU25" s="412"/>
      <c r="BV25" s="410">
        <v>31529101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6420</v>
      </c>
      <c r="R26" s="392"/>
      <c r="S26" s="392"/>
      <c r="T26" s="392"/>
      <c r="U26" s="392"/>
      <c r="V26" s="393"/>
      <c r="W26" s="457"/>
      <c r="X26" s="448"/>
      <c r="Y26" s="449"/>
      <c r="Z26" s="388" t="s">
        <v>162</v>
      </c>
      <c r="AA26" s="470"/>
      <c r="AB26" s="470"/>
      <c r="AC26" s="470"/>
      <c r="AD26" s="470"/>
      <c r="AE26" s="470"/>
      <c r="AF26" s="470"/>
      <c r="AG26" s="471"/>
      <c r="AH26" s="391">
        <v>58</v>
      </c>
      <c r="AI26" s="392"/>
      <c r="AJ26" s="392"/>
      <c r="AK26" s="392"/>
      <c r="AL26" s="393"/>
      <c r="AM26" s="391">
        <v>182352</v>
      </c>
      <c r="AN26" s="392"/>
      <c r="AO26" s="392"/>
      <c r="AP26" s="392"/>
      <c r="AQ26" s="392"/>
      <c r="AR26" s="393"/>
      <c r="AS26" s="391">
        <v>3144</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5900</v>
      </c>
      <c r="R27" s="392"/>
      <c r="S27" s="392"/>
      <c r="T27" s="392"/>
      <c r="U27" s="392"/>
      <c r="V27" s="393"/>
      <c r="W27" s="457"/>
      <c r="X27" s="448"/>
      <c r="Y27" s="449"/>
      <c r="Z27" s="388" t="s">
        <v>165</v>
      </c>
      <c r="AA27" s="389"/>
      <c r="AB27" s="389"/>
      <c r="AC27" s="389"/>
      <c r="AD27" s="389"/>
      <c r="AE27" s="389"/>
      <c r="AF27" s="389"/>
      <c r="AG27" s="390"/>
      <c r="AH27" s="391">
        <v>68</v>
      </c>
      <c r="AI27" s="392"/>
      <c r="AJ27" s="392"/>
      <c r="AK27" s="392"/>
      <c r="AL27" s="393"/>
      <c r="AM27" s="391">
        <v>252012</v>
      </c>
      <c r="AN27" s="392"/>
      <c r="AO27" s="392"/>
      <c r="AP27" s="392"/>
      <c r="AQ27" s="392"/>
      <c r="AR27" s="393"/>
      <c r="AS27" s="391">
        <v>3706</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5100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3429532</v>
      </c>
      <c r="BO28" s="411"/>
      <c r="BP28" s="411"/>
      <c r="BQ28" s="411"/>
      <c r="BR28" s="411"/>
      <c r="BS28" s="411"/>
      <c r="BT28" s="411"/>
      <c r="BU28" s="412"/>
      <c r="BV28" s="410">
        <v>3884825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26</v>
      </c>
      <c r="M29" s="392"/>
      <c r="N29" s="392"/>
      <c r="O29" s="392"/>
      <c r="P29" s="393"/>
      <c r="Q29" s="391">
        <v>4600</v>
      </c>
      <c r="R29" s="392"/>
      <c r="S29" s="392"/>
      <c r="T29" s="392"/>
      <c r="U29" s="392"/>
      <c r="V29" s="393"/>
      <c r="W29" s="458"/>
      <c r="X29" s="459"/>
      <c r="Y29" s="460"/>
      <c r="Z29" s="388" t="s">
        <v>172</v>
      </c>
      <c r="AA29" s="389"/>
      <c r="AB29" s="389"/>
      <c r="AC29" s="389"/>
      <c r="AD29" s="389"/>
      <c r="AE29" s="389"/>
      <c r="AF29" s="389"/>
      <c r="AG29" s="390"/>
      <c r="AH29" s="391">
        <v>1033</v>
      </c>
      <c r="AI29" s="392"/>
      <c r="AJ29" s="392"/>
      <c r="AK29" s="392"/>
      <c r="AL29" s="393"/>
      <c r="AM29" s="391">
        <v>3234827</v>
      </c>
      <c r="AN29" s="392"/>
      <c r="AO29" s="392"/>
      <c r="AP29" s="392"/>
      <c r="AQ29" s="392"/>
      <c r="AR29" s="393"/>
      <c r="AS29" s="391">
        <v>3131</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684054</v>
      </c>
      <c r="BO29" s="416"/>
      <c r="BP29" s="416"/>
      <c r="BQ29" s="416"/>
      <c r="BR29" s="416"/>
      <c r="BS29" s="416"/>
      <c r="BT29" s="416"/>
      <c r="BU29" s="417"/>
      <c r="BV29" s="415">
        <v>387670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100.6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4051324</v>
      </c>
      <c r="BO30" s="419"/>
      <c r="BP30" s="419"/>
      <c r="BQ30" s="419"/>
      <c r="BR30" s="419"/>
      <c r="BS30" s="419"/>
      <c r="BT30" s="419"/>
      <c r="BU30" s="420"/>
      <c r="BV30" s="418">
        <v>3681522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桑名広域清掃事業組合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（一財）桑名市文化・スポーツ振興公社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市営駐車場事業特別会計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　一般会計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（株）まちづくり桑名</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地方独立行政法人桑名市総合医療センター施設整備等貸付事業特別会計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　ごみ処理施設整備事業特別会計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桑名市土地開発公社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後期高齢者医療事業特別会計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三重県市町総合事務組合</v>
      </c>
      <c r="BZ37" s="374"/>
      <c r="CA37" s="374"/>
      <c r="CB37" s="374"/>
      <c r="CC37" s="374"/>
      <c r="CD37" s="374"/>
      <c r="CE37" s="374"/>
      <c r="CF37" s="374"/>
      <c r="CG37" s="374"/>
      <c r="CH37" s="374"/>
      <c r="CI37" s="374"/>
      <c r="CJ37" s="374"/>
      <c r="CK37" s="374"/>
      <c r="CL37" s="374"/>
      <c r="CM37" s="374"/>
      <c r="CN37" s="167"/>
      <c r="CO37" s="375">
        <f t="shared" si="3"/>
        <v>24</v>
      </c>
      <c r="CP37" s="375"/>
      <c r="CQ37" s="374" t="str">
        <f>IF('各会計、関係団体の財政状況及び健全化判断比率'!BS10="","",'各会計、関係団体の財政状況及び健全化判断比率'!BS10)</f>
        <v>（地独）桑名市総合医療センター</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　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　共同研修特別会計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　デジタル地図特別会計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　物品特別会計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　退職手当特別会計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　消防救急無線特別会計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5"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531</v>
      </c>
      <c r="D34" s="1184"/>
      <c r="E34" s="1185"/>
      <c r="F34" s="32">
        <v>4.59</v>
      </c>
      <c r="G34" s="33">
        <v>3.65</v>
      </c>
      <c r="H34" s="33">
        <v>3.47</v>
      </c>
      <c r="I34" s="33">
        <v>5.16</v>
      </c>
      <c r="J34" s="34">
        <v>5.66</v>
      </c>
      <c r="K34" s="22"/>
      <c r="L34" s="22"/>
      <c r="M34" s="22"/>
      <c r="N34" s="22"/>
      <c r="O34" s="22"/>
      <c r="P34" s="22"/>
    </row>
    <row r="35" spans="1:16" ht="39" customHeight="1">
      <c r="A35" s="22"/>
      <c r="B35" s="35"/>
      <c r="C35" s="1178" t="s">
        <v>532</v>
      </c>
      <c r="D35" s="1179"/>
      <c r="E35" s="1180"/>
      <c r="F35" s="36">
        <v>6.51</v>
      </c>
      <c r="G35" s="37">
        <v>6.33</v>
      </c>
      <c r="H35" s="37">
        <v>6.46</v>
      </c>
      <c r="I35" s="37">
        <v>6.07</v>
      </c>
      <c r="J35" s="38">
        <v>4.26</v>
      </c>
      <c r="K35" s="22"/>
      <c r="L35" s="22"/>
      <c r="M35" s="22"/>
      <c r="N35" s="22"/>
      <c r="O35" s="22"/>
      <c r="P35" s="22"/>
    </row>
    <row r="36" spans="1:16" ht="39" customHeight="1">
      <c r="A36" s="22"/>
      <c r="B36" s="35"/>
      <c r="C36" s="1178" t="s">
        <v>533</v>
      </c>
      <c r="D36" s="1179"/>
      <c r="E36" s="1180"/>
      <c r="F36" s="36">
        <v>0.95</v>
      </c>
      <c r="G36" s="37">
        <v>0.12</v>
      </c>
      <c r="H36" s="37">
        <v>1.65</v>
      </c>
      <c r="I36" s="37">
        <v>1.27</v>
      </c>
      <c r="J36" s="38">
        <v>1.49</v>
      </c>
      <c r="K36" s="22"/>
      <c r="L36" s="22"/>
      <c r="M36" s="22"/>
      <c r="N36" s="22"/>
      <c r="O36" s="22"/>
      <c r="P36" s="22"/>
    </row>
    <row r="37" spans="1:16" ht="39" customHeight="1">
      <c r="A37" s="22"/>
      <c r="B37" s="35"/>
      <c r="C37" s="1178" t="s">
        <v>534</v>
      </c>
      <c r="D37" s="1179"/>
      <c r="E37" s="1180"/>
      <c r="F37" s="36">
        <v>0.11</v>
      </c>
      <c r="G37" s="37">
        <v>0.39</v>
      </c>
      <c r="H37" s="37">
        <v>0.65</v>
      </c>
      <c r="I37" s="37">
        <v>0.56000000000000005</v>
      </c>
      <c r="J37" s="38">
        <v>0.46</v>
      </c>
      <c r="K37" s="22"/>
      <c r="L37" s="22"/>
      <c r="M37" s="22"/>
      <c r="N37" s="22"/>
      <c r="O37" s="22"/>
      <c r="P37" s="22"/>
    </row>
    <row r="38" spans="1:16" ht="39" customHeight="1">
      <c r="A38" s="22"/>
      <c r="B38" s="35"/>
      <c r="C38" s="1178" t="s">
        <v>535</v>
      </c>
      <c r="D38" s="1179"/>
      <c r="E38" s="1180"/>
      <c r="F38" s="36">
        <v>2.29</v>
      </c>
      <c r="G38" s="37">
        <v>1</v>
      </c>
      <c r="H38" s="37">
        <v>0.55000000000000004</v>
      </c>
      <c r="I38" s="37">
        <v>0.57999999999999996</v>
      </c>
      <c r="J38" s="38">
        <v>0.39</v>
      </c>
      <c r="K38" s="22"/>
      <c r="L38" s="22"/>
      <c r="M38" s="22"/>
      <c r="N38" s="22"/>
      <c r="O38" s="22"/>
      <c r="P38" s="22"/>
    </row>
    <row r="39" spans="1:16" ht="39" customHeight="1">
      <c r="A39" s="22"/>
      <c r="B39" s="35"/>
      <c r="C39" s="1178" t="s">
        <v>536</v>
      </c>
      <c r="D39" s="1179"/>
      <c r="E39" s="1180"/>
      <c r="F39" s="36">
        <v>0.11</v>
      </c>
      <c r="G39" s="37">
        <v>0.1</v>
      </c>
      <c r="H39" s="37">
        <v>0.01</v>
      </c>
      <c r="I39" s="37">
        <v>0.01</v>
      </c>
      <c r="J39" s="38">
        <v>0.01</v>
      </c>
      <c r="K39" s="22"/>
      <c r="L39" s="22"/>
      <c r="M39" s="22"/>
      <c r="N39" s="22"/>
      <c r="O39" s="22"/>
      <c r="P39" s="22"/>
    </row>
    <row r="40" spans="1:16" ht="39" customHeight="1">
      <c r="A40" s="22"/>
      <c r="B40" s="35"/>
      <c r="C40" s="1178" t="s">
        <v>537</v>
      </c>
      <c r="D40" s="1179"/>
      <c r="E40" s="1180"/>
      <c r="F40" s="36">
        <v>0</v>
      </c>
      <c r="G40" s="37">
        <v>0</v>
      </c>
      <c r="H40" s="37">
        <v>0</v>
      </c>
      <c r="I40" s="37">
        <v>0</v>
      </c>
      <c r="J40" s="38">
        <v>0</v>
      </c>
      <c r="K40" s="22"/>
      <c r="L40" s="22"/>
      <c r="M40" s="22"/>
      <c r="N40" s="22"/>
      <c r="O40" s="22"/>
      <c r="P40" s="22"/>
    </row>
    <row r="41" spans="1:16" ht="39" customHeight="1">
      <c r="A41" s="22"/>
      <c r="B41" s="35"/>
      <c r="C41" s="1178" t="s">
        <v>538</v>
      </c>
      <c r="D41" s="1179"/>
      <c r="E41" s="1180"/>
      <c r="F41" s="36">
        <v>0</v>
      </c>
      <c r="G41" s="37">
        <v>0</v>
      </c>
      <c r="H41" s="37">
        <v>0</v>
      </c>
      <c r="I41" s="37">
        <v>0</v>
      </c>
      <c r="J41" s="38">
        <v>0</v>
      </c>
      <c r="K41" s="22"/>
      <c r="L41" s="22"/>
      <c r="M41" s="22"/>
      <c r="N41" s="22"/>
      <c r="O41" s="22"/>
      <c r="P41" s="22"/>
    </row>
    <row r="42" spans="1:16" ht="39" customHeight="1">
      <c r="A42" s="22"/>
      <c r="B42" s="39"/>
      <c r="C42" s="1178" t="s">
        <v>539</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540</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8"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5277</v>
      </c>
      <c r="L45" s="60">
        <v>5416</v>
      </c>
      <c r="M45" s="60">
        <v>5561</v>
      </c>
      <c r="N45" s="60">
        <v>5731</v>
      </c>
      <c r="O45" s="61">
        <v>5851</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1904</v>
      </c>
      <c r="L48" s="64">
        <v>1800</v>
      </c>
      <c r="M48" s="64">
        <v>1730</v>
      </c>
      <c r="N48" s="64">
        <v>1747</v>
      </c>
      <c r="O48" s="65">
        <v>1755</v>
      </c>
      <c r="P48" s="48"/>
      <c r="Q48" s="48"/>
      <c r="R48" s="48"/>
      <c r="S48" s="48"/>
      <c r="T48" s="48"/>
      <c r="U48" s="48"/>
    </row>
    <row r="49" spans="1:21" ht="30.75" customHeight="1">
      <c r="A49" s="48"/>
      <c r="B49" s="1196"/>
      <c r="C49" s="1197"/>
      <c r="D49" s="62"/>
      <c r="E49" s="1188" t="s">
        <v>16</v>
      </c>
      <c r="F49" s="1188"/>
      <c r="G49" s="1188"/>
      <c r="H49" s="1188"/>
      <c r="I49" s="1188"/>
      <c r="J49" s="1189"/>
      <c r="K49" s="63">
        <v>877</v>
      </c>
      <c r="L49" s="64">
        <v>956</v>
      </c>
      <c r="M49" s="64">
        <v>1002</v>
      </c>
      <c r="N49" s="64">
        <v>975</v>
      </c>
      <c r="O49" s="65">
        <v>651</v>
      </c>
      <c r="P49" s="48"/>
      <c r="Q49" s="48"/>
      <c r="R49" s="48"/>
      <c r="S49" s="48"/>
      <c r="T49" s="48"/>
      <c r="U49" s="48"/>
    </row>
    <row r="50" spans="1:21" ht="30.75" customHeight="1">
      <c r="A50" s="48"/>
      <c r="B50" s="1196"/>
      <c r="C50" s="1197"/>
      <c r="D50" s="62"/>
      <c r="E50" s="1188" t="s">
        <v>17</v>
      </c>
      <c r="F50" s="1188"/>
      <c r="G50" s="1188"/>
      <c r="H50" s="1188"/>
      <c r="I50" s="1188"/>
      <c r="J50" s="1189"/>
      <c r="K50" s="63">
        <v>286</v>
      </c>
      <c r="L50" s="64">
        <v>282</v>
      </c>
      <c r="M50" s="64">
        <v>260</v>
      </c>
      <c r="N50" s="64">
        <v>150</v>
      </c>
      <c r="O50" s="65">
        <v>149</v>
      </c>
      <c r="P50" s="48"/>
      <c r="Q50" s="48"/>
      <c r="R50" s="48"/>
      <c r="S50" s="48"/>
      <c r="T50" s="48"/>
      <c r="U50" s="48"/>
    </row>
    <row r="51" spans="1:21" ht="30.75" customHeight="1">
      <c r="A51" s="48"/>
      <c r="B51" s="1198"/>
      <c r="C51" s="1199"/>
      <c r="D51" s="66"/>
      <c r="E51" s="1188" t="s">
        <v>18</v>
      </c>
      <c r="F51" s="1188"/>
      <c r="G51" s="1188"/>
      <c r="H51" s="1188"/>
      <c r="I51" s="1188"/>
      <c r="J51" s="1189"/>
      <c r="K51" s="63" t="s">
        <v>484</v>
      </c>
      <c r="L51" s="64" t="s">
        <v>484</v>
      </c>
      <c r="M51" s="64">
        <v>1</v>
      </c>
      <c r="N51" s="64" t="s">
        <v>484</v>
      </c>
      <c r="O51" s="65" t="s">
        <v>484</v>
      </c>
      <c r="P51" s="48"/>
      <c r="Q51" s="48"/>
      <c r="R51" s="48"/>
      <c r="S51" s="48"/>
      <c r="T51" s="48"/>
      <c r="U51" s="48"/>
    </row>
    <row r="52" spans="1:21" ht="30.75" customHeight="1">
      <c r="A52" s="48"/>
      <c r="B52" s="1186" t="s">
        <v>19</v>
      </c>
      <c r="C52" s="1187"/>
      <c r="D52" s="66"/>
      <c r="E52" s="1188" t="s">
        <v>20</v>
      </c>
      <c r="F52" s="1188"/>
      <c r="G52" s="1188"/>
      <c r="H52" s="1188"/>
      <c r="I52" s="1188"/>
      <c r="J52" s="1189"/>
      <c r="K52" s="63">
        <v>5461</v>
      </c>
      <c r="L52" s="64">
        <v>5602</v>
      </c>
      <c r="M52" s="64">
        <v>5743</v>
      </c>
      <c r="N52" s="64">
        <v>5687</v>
      </c>
      <c r="O52" s="65">
        <v>5806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2883</v>
      </c>
      <c r="L53" s="69">
        <v>2852</v>
      </c>
      <c r="M53" s="69">
        <v>2811</v>
      </c>
      <c r="N53" s="69">
        <v>2916</v>
      </c>
      <c r="O53" s="70">
        <v>2600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52"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4" t="s">
        <v>24</v>
      </c>
      <c r="C41" s="1215"/>
      <c r="D41" s="81"/>
      <c r="E41" s="1216" t="s">
        <v>25</v>
      </c>
      <c r="F41" s="1216"/>
      <c r="G41" s="1216"/>
      <c r="H41" s="1217"/>
      <c r="I41" s="82">
        <v>53245</v>
      </c>
      <c r="J41" s="83">
        <v>53513</v>
      </c>
      <c r="K41" s="83">
        <v>53900</v>
      </c>
      <c r="L41" s="83">
        <v>55278</v>
      </c>
      <c r="M41" s="84">
        <v>58129</v>
      </c>
    </row>
    <row r="42" spans="2:13" ht="27.75" customHeight="1">
      <c r="B42" s="1204"/>
      <c r="C42" s="1205"/>
      <c r="D42" s="85"/>
      <c r="E42" s="1208" t="s">
        <v>26</v>
      </c>
      <c r="F42" s="1208"/>
      <c r="G42" s="1208"/>
      <c r="H42" s="1209"/>
      <c r="I42" s="86">
        <v>2894</v>
      </c>
      <c r="J42" s="87">
        <v>2620</v>
      </c>
      <c r="K42" s="87">
        <v>2365</v>
      </c>
      <c r="L42" s="87">
        <v>2218</v>
      </c>
      <c r="M42" s="88">
        <v>2071</v>
      </c>
    </row>
    <row r="43" spans="2:13" ht="27.75" customHeight="1">
      <c r="B43" s="1204"/>
      <c r="C43" s="1205"/>
      <c r="D43" s="85"/>
      <c r="E43" s="1208" t="s">
        <v>27</v>
      </c>
      <c r="F43" s="1208"/>
      <c r="G43" s="1208"/>
      <c r="H43" s="1209"/>
      <c r="I43" s="86">
        <v>26834</v>
      </c>
      <c r="J43" s="87">
        <v>24660</v>
      </c>
      <c r="K43" s="87">
        <v>23969</v>
      </c>
      <c r="L43" s="87">
        <v>23226</v>
      </c>
      <c r="M43" s="88">
        <v>23102</v>
      </c>
    </row>
    <row r="44" spans="2:13" ht="27.75" customHeight="1">
      <c r="B44" s="1204"/>
      <c r="C44" s="1205"/>
      <c r="D44" s="85"/>
      <c r="E44" s="1208" t="s">
        <v>28</v>
      </c>
      <c r="F44" s="1208"/>
      <c r="G44" s="1208"/>
      <c r="H44" s="1209"/>
      <c r="I44" s="86">
        <v>5099</v>
      </c>
      <c r="J44" s="87">
        <v>4151</v>
      </c>
      <c r="K44" s="87">
        <v>3208</v>
      </c>
      <c r="L44" s="87">
        <v>2261</v>
      </c>
      <c r="M44" s="88">
        <v>1614</v>
      </c>
    </row>
    <row r="45" spans="2:13" ht="27.75" customHeight="1">
      <c r="B45" s="1204"/>
      <c r="C45" s="1205"/>
      <c r="D45" s="85"/>
      <c r="E45" s="1208" t="s">
        <v>29</v>
      </c>
      <c r="F45" s="1208"/>
      <c r="G45" s="1208"/>
      <c r="H45" s="1209"/>
      <c r="I45" s="86">
        <v>8488</v>
      </c>
      <c r="J45" s="87">
        <v>8093</v>
      </c>
      <c r="K45" s="87">
        <v>7168</v>
      </c>
      <c r="L45" s="87">
        <v>6919</v>
      </c>
      <c r="M45" s="88">
        <v>6709</v>
      </c>
    </row>
    <row r="46" spans="2:13" ht="27.75" customHeight="1">
      <c r="B46" s="1204"/>
      <c r="C46" s="1205"/>
      <c r="D46" s="89"/>
      <c r="E46" s="1208" t="s">
        <v>30</v>
      </c>
      <c r="F46" s="1208"/>
      <c r="G46" s="1208"/>
      <c r="H46" s="1209"/>
      <c r="I46" s="86">
        <v>6888</v>
      </c>
      <c r="J46" s="87">
        <v>6524</v>
      </c>
      <c r="K46" s="87">
        <v>6835</v>
      </c>
      <c r="L46" s="87">
        <v>4681</v>
      </c>
      <c r="M46" s="88">
        <v>1632</v>
      </c>
    </row>
    <row r="47" spans="2:13" ht="27.75" customHeight="1">
      <c r="B47" s="1204"/>
      <c r="C47" s="1205"/>
      <c r="D47" s="90"/>
      <c r="E47" s="1218" t="s">
        <v>31</v>
      </c>
      <c r="F47" s="1219"/>
      <c r="G47" s="1219"/>
      <c r="H47" s="1220"/>
      <c r="I47" s="86" t="s">
        <v>484</v>
      </c>
      <c r="J47" s="87" t="s">
        <v>484</v>
      </c>
      <c r="K47" s="87" t="s">
        <v>484</v>
      </c>
      <c r="L47" s="87" t="s">
        <v>484</v>
      </c>
      <c r="M47" s="88" t="s">
        <v>484</v>
      </c>
    </row>
    <row r="48" spans="2:13" ht="27.75" customHeight="1">
      <c r="B48" s="1204"/>
      <c r="C48" s="1205"/>
      <c r="D48" s="85"/>
      <c r="E48" s="1208" t="s">
        <v>32</v>
      </c>
      <c r="F48" s="1208"/>
      <c r="G48" s="1208"/>
      <c r="H48" s="1209"/>
      <c r="I48" s="86" t="s">
        <v>484</v>
      </c>
      <c r="J48" s="87" t="s">
        <v>484</v>
      </c>
      <c r="K48" s="87" t="s">
        <v>484</v>
      </c>
      <c r="L48" s="87" t="s">
        <v>484</v>
      </c>
      <c r="M48" s="88" t="s">
        <v>484</v>
      </c>
    </row>
    <row r="49" spans="2:13" ht="27.75" customHeight="1">
      <c r="B49" s="1206"/>
      <c r="C49" s="1207"/>
      <c r="D49" s="85"/>
      <c r="E49" s="1208" t="s">
        <v>33</v>
      </c>
      <c r="F49" s="1208"/>
      <c r="G49" s="1208"/>
      <c r="H49" s="1209"/>
      <c r="I49" s="86" t="s">
        <v>484</v>
      </c>
      <c r="J49" s="87" t="s">
        <v>484</v>
      </c>
      <c r="K49" s="87" t="s">
        <v>484</v>
      </c>
      <c r="L49" s="87" t="s">
        <v>484</v>
      </c>
      <c r="M49" s="88" t="s">
        <v>484</v>
      </c>
    </row>
    <row r="50" spans="2:13" ht="27.75" customHeight="1">
      <c r="B50" s="1202" t="s">
        <v>34</v>
      </c>
      <c r="C50" s="1203"/>
      <c r="D50" s="91"/>
      <c r="E50" s="1208" t="s">
        <v>35</v>
      </c>
      <c r="F50" s="1208"/>
      <c r="G50" s="1208"/>
      <c r="H50" s="1209"/>
      <c r="I50" s="86">
        <v>6814</v>
      </c>
      <c r="J50" s="87">
        <v>7494</v>
      </c>
      <c r="K50" s="87">
        <v>7314</v>
      </c>
      <c r="L50" s="87">
        <v>8499</v>
      </c>
      <c r="M50" s="88">
        <v>8730</v>
      </c>
    </row>
    <row r="51" spans="2:13" ht="27.75" customHeight="1">
      <c r="B51" s="1204"/>
      <c r="C51" s="1205"/>
      <c r="D51" s="85"/>
      <c r="E51" s="1208" t="s">
        <v>36</v>
      </c>
      <c r="F51" s="1208"/>
      <c r="G51" s="1208"/>
      <c r="H51" s="1209"/>
      <c r="I51" s="86">
        <v>12517</v>
      </c>
      <c r="J51" s="87">
        <v>11930</v>
      </c>
      <c r="K51" s="87">
        <v>11680</v>
      </c>
      <c r="L51" s="87">
        <v>11691</v>
      </c>
      <c r="M51" s="88">
        <v>12373</v>
      </c>
    </row>
    <row r="52" spans="2:13" ht="27.75" customHeight="1">
      <c r="B52" s="1206"/>
      <c r="C52" s="1207"/>
      <c r="D52" s="85"/>
      <c r="E52" s="1208" t="s">
        <v>37</v>
      </c>
      <c r="F52" s="1208"/>
      <c r="G52" s="1208"/>
      <c r="H52" s="1209"/>
      <c r="I52" s="86">
        <v>55299</v>
      </c>
      <c r="J52" s="87">
        <v>55464</v>
      </c>
      <c r="K52" s="87">
        <v>56090</v>
      </c>
      <c r="L52" s="87">
        <v>57338</v>
      </c>
      <c r="M52" s="88">
        <v>57798</v>
      </c>
    </row>
    <row r="53" spans="2:13" ht="27.75" customHeight="1" thickBot="1">
      <c r="B53" s="1210" t="s">
        <v>38</v>
      </c>
      <c r="C53" s="1211"/>
      <c r="D53" s="92"/>
      <c r="E53" s="1212" t="s">
        <v>39</v>
      </c>
      <c r="F53" s="1212"/>
      <c r="G53" s="1212"/>
      <c r="H53" s="1213"/>
      <c r="I53" s="93">
        <v>28819</v>
      </c>
      <c r="J53" s="94">
        <v>24672</v>
      </c>
      <c r="K53" s="94">
        <v>22362</v>
      </c>
      <c r="L53" s="94">
        <v>17054</v>
      </c>
      <c r="M53" s="95">
        <v>14358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C46" zoomScale="70" zoomScaleNormal="70" zoomScaleSheetLayoutView="55" workbookViewId="0">
      <selection activeCell="L82" sqref="L82"/>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566</v>
      </c>
      <c r="C41" s="248"/>
      <c r="D41" s="248"/>
      <c r="E41" s="248"/>
      <c r="F41" s="248"/>
      <c r="G41" s="248"/>
      <c r="H41" s="248"/>
      <c r="I41" s="248"/>
      <c r="J41" s="248"/>
      <c r="K41" s="248"/>
      <c r="L41" s="248"/>
      <c r="M41" s="248"/>
      <c r="N41" s="248"/>
      <c r="O41" s="248"/>
      <c r="P41" s="249"/>
    </row>
    <row r="42" spans="2:17" ht="13.5">
      <c r="B42" s="250"/>
      <c r="C42" s="246"/>
      <c r="D42" s="246"/>
      <c r="E42" s="246"/>
      <c r="F42" s="246"/>
      <c r="G42" s="353" t="s">
        <v>567</v>
      </c>
      <c r="I42" s="354"/>
      <c r="J42" s="354"/>
      <c r="K42" s="354"/>
      <c r="L42" s="246"/>
      <c r="M42" s="246"/>
      <c r="N42" s="246"/>
      <c r="O42" s="246"/>
    </row>
    <row r="43" spans="2:17" ht="13.5">
      <c r="B43" s="250"/>
      <c r="C43" s="246"/>
      <c r="D43" s="246"/>
      <c r="E43" s="246"/>
      <c r="F43" s="246"/>
      <c r="G43" s="1221" t="s">
        <v>577</v>
      </c>
      <c r="H43" s="1222"/>
      <c r="I43" s="1222"/>
      <c r="J43" s="1222"/>
      <c r="K43" s="1222"/>
      <c r="L43" s="1222"/>
      <c r="M43" s="1222"/>
      <c r="N43" s="1222"/>
      <c r="O43" s="1223"/>
    </row>
    <row r="44" spans="2:17" ht="13.5">
      <c r="B44" s="250"/>
      <c r="C44" s="246"/>
      <c r="D44" s="246"/>
      <c r="E44" s="246"/>
      <c r="F44" s="246"/>
      <c r="G44" s="1224"/>
      <c r="H44" s="1225"/>
      <c r="I44" s="1225"/>
      <c r="J44" s="1225"/>
      <c r="K44" s="1225"/>
      <c r="L44" s="1225"/>
      <c r="M44" s="1225"/>
      <c r="N44" s="1225"/>
      <c r="O44" s="1226"/>
    </row>
    <row r="45" spans="2:17" ht="13.5">
      <c r="B45" s="250"/>
      <c r="C45" s="246"/>
      <c r="D45" s="246"/>
      <c r="E45" s="246"/>
      <c r="F45" s="246"/>
      <c r="G45" s="1224"/>
      <c r="H45" s="1225"/>
      <c r="I45" s="1225"/>
      <c r="J45" s="1225"/>
      <c r="K45" s="1225"/>
      <c r="L45" s="1225"/>
      <c r="M45" s="1225"/>
      <c r="N45" s="1225"/>
      <c r="O45" s="1226"/>
    </row>
    <row r="46" spans="2:17" ht="13.5">
      <c r="B46" s="250"/>
      <c r="C46" s="246"/>
      <c r="D46" s="246"/>
      <c r="E46" s="246"/>
      <c r="F46" s="246"/>
      <c r="G46" s="1224"/>
      <c r="H46" s="1225"/>
      <c r="I46" s="1225"/>
      <c r="J46" s="1225"/>
      <c r="K46" s="1225"/>
      <c r="L46" s="1225"/>
      <c r="M46" s="1225"/>
      <c r="N46" s="1225"/>
      <c r="O46" s="1226"/>
    </row>
    <row r="47" spans="2:17" ht="13.5">
      <c r="B47" s="250"/>
      <c r="C47" s="246"/>
      <c r="D47" s="246"/>
      <c r="E47" s="246"/>
      <c r="F47" s="246"/>
      <c r="G47" s="1227"/>
      <c r="H47" s="1228"/>
      <c r="I47" s="1228"/>
      <c r="J47" s="1228"/>
      <c r="K47" s="1228"/>
      <c r="L47" s="1228"/>
      <c r="M47" s="1228"/>
      <c r="N47" s="1228"/>
      <c r="O47" s="1229"/>
    </row>
    <row r="48" spans="2:17" ht="13.5">
      <c r="B48" s="250"/>
      <c r="C48" s="246"/>
      <c r="D48" s="246"/>
      <c r="E48" s="246"/>
      <c r="F48" s="246"/>
      <c r="G48" s="246"/>
      <c r="H48" s="355"/>
      <c r="I48" s="355"/>
      <c r="J48" s="355"/>
    </row>
    <row r="49" spans="1:17" ht="13.5">
      <c r="B49" s="250"/>
      <c r="C49" s="246"/>
      <c r="D49" s="246"/>
      <c r="E49" s="246"/>
      <c r="F49" s="246"/>
      <c r="G49" s="245" t="s">
        <v>568</v>
      </c>
    </row>
    <row r="50" spans="1:17" ht="13.5">
      <c r="B50" s="250"/>
      <c r="C50" s="246"/>
      <c r="D50" s="246"/>
      <c r="E50" s="246"/>
      <c r="F50" s="246"/>
      <c r="G50" s="1230"/>
      <c r="H50" s="1231"/>
      <c r="I50" s="1231"/>
      <c r="J50" s="1232"/>
      <c r="K50" s="356" t="s">
        <v>523</v>
      </c>
      <c r="L50" s="356" t="s">
        <v>524</v>
      </c>
      <c r="M50" s="356" t="s">
        <v>525</v>
      </c>
      <c r="N50" s="356" t="s">
        <v>526</v>
      </c>
      <c r="O50" s="356" t="s">
        <v>527</v>
      </c>
    </row>
    <row r="51" spans="1:17" ht="13.5">
      <c r="B51" s="250"/>
      <c r="C51" s="246"/>
      <c r="D51" s="246"/>
      <c r="E51" s="246"/>
      <c r="F51" s="246"/>
      <c r="G51" s="1233" t="s">
        <v>569</v>
      </c>
      <c r="H51" s="1234"/>
      <c r="I51" s="1239" t="s">
        <v>570</v>
      </c>
      <c r="J51" s="1239"/>
      <c r="K51" s="1241"/>
      <c r="L51" s="1241"/>
      <c r="M51" s="1241"/>
      <c r="N51" s="1242">
        <v>67.2</v>
      </c>
      <c r="O51" s="1241"/>
    </row>
    <row r="52" spans="1:17" ht="13.5">
      <c r="B52" s="250"/>
      <c r="C52" s="246"/>
      <c r="D52" s="246"/>
      <c r="E52" s="246"/>
      <c r="F52" s="246"/>
      <c r="G52" s="1235"/>
      <c r="H52" s="1236"/>
      <c r="I52" s="1240"/>
      <c r="J52" s="1240"/>
      <c r="K52" s="1242"/>
      <c r="L52" s="1242"/>
      <c r="M52" s="1242"/>
      <c r="N52" s="1242"/>
      <c r="O52" s="1242"/>
    </row>
    <row r="53" spans="1:17" ht="13.5">
      <c r="A53" s="357"/>
      <c r="B53" s="250"/>
      <c r="C53" s="246"/>
      <c r="D53" s="246"/>
      <c r="E53" s="246"/>
      <c r="F53" s="246"/>
      <c r="G53" s="1235"/>
      <c r="H53" s="1236"/>
      <c r="I53" s="1243" t="s">
        <v>575</v>
      </c>
      <c r="J53" s="1243"/>
      <c r="K53" s="1252"/>
      <c r="L53" s="1252"/>
      <c r="M53" s="1252"/>
      <c r="N53" s="1250">
        <v>59</v>
      </c>
      <c r="O53" s="1252"/>
    </row>
    <row r="54" spans="1:17" ht="13.5">
      <c r="A54" s="357"/>
      <c r="B54" s="250"/>
      <c r="C54" s="246"/>
      <c r="D54" s="246"/>
      <c r="E54" s="246"/>
      <c r="F54" s="246"/>
      <c r="G54" s="1237"/>
      <c r="H54" s="1238"/>
      <c r="I54" s="1243"/>
      <c r="J54" s="1243"/>
      <c r="K54" s="1251"/>
      <c r="L54" s="1251"/>
      <c r="M54" s="1251"/>
      <c r="N54" s="1251"/>
      <c r="O54" s="1251"/>
    </row>
    <row r="55" spans="1:17" ht="13.5">
      <c r="A55" s="357"/>
      <c r="B55" s="250"/>
      <c r="C55" s="246"/>
      <c r="D55" s="246"/>
      <c r="E55" s="246"/>
      <c r="F55" s="246"/>
      <c r="G55" s="1244" t="s">
        <v>571</v>
      </c>
      <c r="H55" s="1245"/>
      <c r="I55" s="1243" t="s">
        <v>570</v>
      </c>
      <c r="J55" s="1243"/>
      <c r="K55" s="1241"/>
      <c r="L55" s="1241"/>
      <c r="M55" s="1241"/>
      <c r="N55" s="1242">
        <v>15.8</v>
      </c>
      <c r="O55" s="1241"/>
    </row>
    <row r="56" spans="1:17" ht="13.5">
      <c r="A56" s="357"/>
      <c r="B56" s="250"/>
      <c r="C56" s="246"/>
      <c r="D56" s="246"/>
      <c r="E56" s="246"/>
      <c r="F56" s="246"/>
      <c r="G56" s="1246"/>
      <c r="H56" s="1247"/>
      <c r="I56" s="1243"/>
      <c r="J56" s="1243"/>
      <c r="K56" s="1242"/>
      <c r="L56" s="1242"/>
      <c r="M56" s="1242"/>
      <c r="N56" s="1242"/>
      <c r="O56" s="1242"/>
    </row>
    <row r="57" spans="1:17" s="357" customFormat="1" ht="13.5">
      <c r="B57" s="358"/>
      <c r="C57" s="354"/>
      <c r="D57" s="354"/>
      <c r="E57" s="354"/>
      <c r="F57" s="354"/>
      <c r="G57" s="1246"/>
      <c r="H57" s="1247"/>
      <c r="I57" s="1253" t="s">
        <v>575</v>
      </c>
      <c r="J57" s="1253"/>
      <c r="K57" s="1252"/>
      <c r="L57" s="1252"/>
      <c r="M57" s="1252"/>
      <c r="N57" s="1250">
        <v>54.5</v>
      </c>
      <c r="O57" s="1252"/>
      <c r="P57" s="359"/>
      <c r="Q57" s="358"/>
    </row>
    <row r="58" spans="1:17" s="357" customFormat="1" ht="13.5">
      <c r="A58" s="245"/>
      <c r="B58" s="358"/>
      <c r="C58" s="354"/>
      <c r="D58" s="354"/>
      <c r="E58" s="354"/>
      <c r="F58" s="354"/>
      <c r="G58" s="1248"/>
      <c r="H58" s="1249"/>
      <c r="I58" s="1253"/>
      <c r="J58" s="1253"/>
      <c r="K58" s="1251"/>
      <c r="L58" s="1251"/>
      <c r="M58" s="1251"/>
      <c r="N58" s="1251"/>
      <c r="O58" s="1251"/>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572</v>
      </c>
      <c r="C63" s="246"/>
      <c r="D63" s="246"/>
      <c r="E63" s="246"/>
      <c r="F63" s="246"/>
      <c r="G63" s="246"/>
      <c r="H63" s="246"/>
      <c r="I63" s="246"/>
      <c r="J63" s="246"/>
      <c r="K63" s="246"/>
      <c r="L63" s="246"/>
      <c r="M63" s="246"/>
      <c r="N63" s="246"/>
      <c r="O63" s="246"/>
    </row>
    <row r="64" spans="1:17" ht="13.5">
      <c r="B64" s="250"/>
      <c r="C64" s="246"/>
      <c r="D64" s="246"/>
      <c r="E64" s="246"/>
      <c r="F64" s="246"/>
      <c r="G64" s="353" t="s">
        <v>567</v>
      </c>
      <c r="I64" s="354"/>
      <c r="J64" s="354"/>
      <c r="K64" s="354"/>
      <c r="L64" s="246"/>
      <c r="M64" s="246"/>
      <c r="N64" s="246"/>
      <c r="O64" s="246"/>
    </row>
    <row r="65" spans="2:30" ht="13.5">
      <c r="B65" s="250"/>
      <c r="C65" s="246"/>
      <c r="D65" s="246"/>
      <c r="E65" s="246"/>
      <c r="F65" s="246"/>
      <c r="G65" s="1221" t="s">
        <v>576</v>
      </c>
      <c r="H65" s="1222"/>
      <c r="I65" s="1222"/>
      <c r="J65" s="1222"/>
      <c r="K65" s="1222"/>
      <c r="L65" s="1222"/>
      <c r="M65" s="1222"/>
      <c r="N65" s="1222"/>
      <c r="O65" s="1223"/>
    </row>
    <row r="66" spans="2:30" ht="13.5">
      <c r="B66" s="250"/>
      <c r="C66" s="246"/>
      <c r="D66" s="246"/>
      <c r="E66" s="246"/>
      <c r="F66" s="246"/>
      <c r="G66" s="1224"/>
      <c r="H66" s="1225"/>
      <c r="I66" s="1225"/>
      <c r="J66" s="1225"/>
      <c r="K66" s="1225"/>
      <c r="L66" s="1225"/>
      <c r="M66" s="1225"/>
      <c r="N66" s="1225"/>
      <c r="O66" s="1226"/>
    </row>
    <row r="67" spans="2:30" ht="13.5">
      <c r="B67" s="250"/>
      <c r="C67" s="246"/>
      <c r="D67" s="246"/>
      <c r="E67" s="246"/>
      <c r="F67" s="246"/>
      <c r="G67" s="1224"/>
      <c r="H67" s="1225"/>
      <c r="I67" s="1225"/>
      <c r="J67" s="1225"/>
      <c r="K67" s="1225"/>
      <c r="L67" s="1225"/>
      <c r="M67" s="1225"/>
      <c r="N67" s="1225"/>
      <c r="O67" s="1226"/>
    </row>
    <row r="68" spans="2:30" ht="13.5">
      <c r="B68" s="250"/>
      <c r="C68" s="246"/>
      <c r="D68" s="246"/>
      <c r="E68" s="246"/>
      <c r="F68" s="246"/>
      <c r="G68" s="1224"/>
      <c r="H68" s="1225"/>
      <c r="I68" s="1225"/>
      <c r="J68" s="1225"/>
      <c r="K68" s="1225"/>
      <c r="L68" s="1225"/>
      <c r="M68" s="1225"/>
      <c r="N68" s="1225"/>
      <c r="O68" s="1226"/>
    </row>
    <row r="69" spans="2:30" ht="13.5">
      <c r="B69" s="250"/>
      <c r="C69" s="246"/>
      <c r="D69" s="246"/>
      <c r="E69" s="246"/>
      <c r="F69" s="246"/>
      <c r="G69" s="1227"/>
      <c r="H69" s="1228"/>
      <c r="I69" s="1228"/>
      <c r="J69" s="1228"/>
      <c r="K69" s="1228"/>
      <c r="L69" s="1228"/>
      <c r="M69" s="1228"/>
      <c r="N69" s="1228"/>
      <c r="O69" s="1229"/>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573</v>
      </c>
      <c r="I71" s="370"/>
      <c r="J71" s="366"/>
      <c r="K71" s="366"/>
      <c r="L71" s="367"/>
      <c r="M71" s="366"/>
      <c r="N71" s="367"/>
      <c r="O71" s="368"/>
    </row>
    <row r="72" spans="2:30" ht="13.5">
      <c r="B72" s="250"/>
      <c r="C72" s="246"/>
      <c r="D72" s="246"/>
      <c r="E72" s="246"/>
      <c r="F72" s="246"/>
      <c r="G72" s="1230"/>
      <c r="H72" s="1231"/>
      <c r="I72" s="1231"/>
      <c r="J72" s="1232"/>
      <c r="K72" s="356" t="s">
        <v>523</v>
      </c>
      <c r="L72" s="356" t="s">
        <v>524</v>
      </c>
      <c r="M72" s="356" t="s">
        <v>525</v>
      </c>
      <c r="N72" s="356" t="s">
        <v>526</v>
      </c>
      <c r="O72" s="356" t="s">
        <v>527</v>
      </c>
    </row>
    <row r="73" spans="2:30" ht="13.5">
      <c r="B73" s="250"/>
      <c r="C73" s="246"/>
      <c r="D73" s="246"/>
      <c r="E73" s="246"/>
      <c r="F73" s="246"/>
      <c r="G73" s="1233" t="s">
        <v>569</v>
      </c>
      <c r="H73" s="1234"/>
      <c r="I73" s="1239" t="s">
        <v>570</v>
      </c>
      <c r="J73" s="1239"/>
      <c r="K73" s="1254">
        <v>115.5</v>
      </c>
      <c r="L73" s="1254">
        <v>97.6</v>
      </c>
      <c r="M73" s="1242">
        <v>89.2</v>
      </c>
      <c r="N73" s="1242">
        <v>67.2</v>
      </c>
      <c r="O73" s="1242">
        <v>56.4</v>
      </c>
      <c r="S73" s="245">
        <v>9.9</v>
      </c>
    </row>
    <row r="74" spans="2:30" ht="13.5">
      <c r="B74" s="250"/>
      <c r="C74" s="246"/>
      <c r="D74" s="246"/>
      <c r="E74" s="246"/>
      <c r="F74" s="246"/>
      <c r="G74" s="1235"/>
      <c r="H74" s="1236"/>
      <c r="I74" s="1240"/>
      <c r="J74" s="1240"/>
      <c r="K74" s="1254"/>
      <c r="L74" s="1254"/>
      <c r="M74" s="1242"/>
      <c r="N74" s="1242"/>
      <c r="O74" s="1242"/>
    </row>
    <row r="75" spans="2:30" ht="13.5">
      <c r="B75" s="250"/>
      <c r="C75" s="246"/>
      <c r="D75" s="246"/>
      <c r="E75" s="246"/>
      <c r="F75" s="246"/>
      <c r="G75" s="1235"/>
      <c r="H75" s="1236"/>
      <c r="I75" s="1243" t="s">
        <v>574</v>
      </c>
      <c r="J75" s="1243"/>
      <c r="K75" s="1250">
        <v>11.3</v>
      </c>
      <c r="L75" s="1250">
        <v>11.3</v>
      </c>
      <c r="M75" s="1250">
        <v>11.3</v>
      </c>
      <c r="N75" s="1250">
        <v>11.3</v>
      </c>
      <c r="O75" s="1250">
        <v>10.9</v>
      </c>
      <c r="U75" s="245">
        <v>81.2</v>
      </c>
      <c r="W75" s="245">
        <v>87.2</v>
      </c>
      <c r="Y75" s="245">
        <v>99.8</v>
      </c>
      <c r="AA75" s="245">
        <v>109.5</v>
      </c>
      <c r="AC75" s="245">
        <v>115.2</v>
      </c>
    </row>
    <row r="76" spans="2:30" ht="13.5">
      <c r="B76" s="250"/>
      <c r="C76" s="246"/>
      <c r="D76" s="246"/>
      <c r="E76" s="246"/>
      <c r="F76" s="246"/>
      <c r="G76" s="1237"/>
      <c r="H76" s="1238"/>
      <c r="I76" s="1243"/>
      <c r="J76" s="1243"/>
      <c r="K76" s="1251"/>
      <c r="L76" s="1251"/>
      <c r="M76" s="1251"/>
      <c r="N76" s="1251"/>
      <c r="O76" s="1251"/>
    </row>
    <row r="77" spans="2:30" ht="13.5">
      <c r="B77" s="250"/>
      <c r="C77" s="246"/>
      <c r="D77" s="246"/>
      <c r="E77" s="246"/>
      <c r="F77" s="246"/>
      <c r="G77" s="1244" t="s">
        <v>571</v>
      </c>
      <c r="H77" s="1245"/>
      <c r="I77" s="1243" t="s">
        <v>570</v>
      </c>
      <c r="J77" s="1243"/>
      <c r="K77" s="1254">
        <v>46.1</v>
      </c>
      <c r="L77" s="1254">
        <v>37.6</v>
      </c>
      <c r="M77" s="1242">
        <v>33.799999999999997</v>
      </c>
      <c r="N77" s="1242">
        <v>15.8</v>
      </c>
      <c r="O77" s="1242">
        <v>6.5</v>
      </c>
      <c r="R77" s="245">
        <v>12.3</v>
      </c>
      <c r="T77" s="245">
        <v>11.1</v>
      </c>
    </row>
    <row r="78" spans="2:30" ht="13.5">
      <c r="B78" s="250"/>
      <c r="C78" s="246"/>
      <c r="D78" s="246"/>
      <c r="E78" s="246"/>
      <c r="F78" s="246"/>
      <c r="G78" s="1246"/>
      <c r="H78" s="1247"/>
      <c r="I78" s="1243"/>
      <c r="J78" s="1243"/>
      <c r="K78" s="1254"/>
      <c r="L78" s="1254"/>
      <c r="M78" s="1242"/>
      <c r="N78" s="1242"/>
      <c r="O78" s="1242"/>
    </row>
    <row r="79" spans="2:30" ht="13.5">
      <c r="B79" s="250"/>
      <c r="C79" s="246"/>
      <c r="D79" s="246"/>
      <c r="E79" s="246"/>
      <c r="F79" s="246"/>
      <c r="G79" s="1246"/>
      <c r="H79" s="1247"/>
      <c r="I79" s="1255" t="s">
        <v>574</v>
      </c>
      <c r="J79" s="1253"/>
      <c r="K79" s="1256">
        <v>8.5</v>
      </c>
      <c r="L79" s="1256">
        <v>7.9</v>
      </c>
      <c r="M79" s="1256">
        <v>7.1</v>
      </c>
      <c r="N79" s="1256">
        <v>6.2</v>
      </c>
      <c r="O79" s="1256">
        <v>5.9</v>
      </c>
      <c r="V79" s="245">
        <v>53.5</v>
      </c>
      <c r="X79" s="245">
        <v>48.2</v>
      </c>
      <c r="Z79" s="245">
        <v>34.200000000000003</v>
      </c>
      <c r="AB79" s="245">
        <v>30.3</v>
      </c>
      <c r="AD79" s="245">
        <v>28.9</v>
      </c>
    </row>
    <row r="80" spans="2:30" ht="13.5">
      <c r="B80" s="250"/>
      <c r="C80" s="246"/>
      <c r="D80" s="246"/>
      <c r="E80" s="246"/>
      <c r="F80" s="246"/>
      <c r="G80" s="1248"/>
      <c r="H80" s="1249"/>
      <c r="I80" s="1253"/>
      <c r="J80" s="1253"/>
      <c r="K80" s="1256"/>
      <c r="L80" s="1256"/>
      <c r="M80" s="1256"/>
      <c r="N80" s="1256"/>
      <c r="O80" s="1256"/>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70" zoomScaleNormal="70" zoomScaleSheetLayoutView="70" workbookViewId="0">
      <selection activeCell="G73" sqref="G73:H7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election activeCell="G73" sqref="G73:H7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522</v>
      </c>
      <c r="G2" s="113"/>
      <c r="H2" s="114"/>
    </row>
    <row r="3" spans="1:8">
      <c r="A3" s="110" t="s">
        <v>515</v>
      </c>
      <c r="B3" s="115"/>
      <c r="C3" s="116"/>
      <c r="D3" s="117">
        <v>23139</v>
      </c>
      <c r="E3" s="118"/>
      <c r="F3" s="119">
        <v>43493</v>
      </c>
      <c r="G3" s="120"/>
      <c r="H3" s="121"/>
    </row>
    <row r="4" spans="1:8">
      <c r="A4" s="122"/>
      <c r="B4" s="123"/>
      <c r="C4" s="124"/>
      <c r="D4" s="125">
        <v>9425</v>
      </c>
      <c r="E4" s="126"/>
      <c r="F4" s="127">
        <v>23254</v>
      </c>
      <c r="G4" s="128"/>
      <c r="H4" s="129"/>
    </row>
    <row r="5" spans="1:8">
      <c r="A5" s="110" t="s">
        <v>517</v>
      </c>
      <c r="B5" s="115"/>
      <c r="C5" s="116"/>
      <c r="D5" s="117">
        <v>27522</v>
      </c>
      <c r="E5" s="118"/>
      <c r="F5" s="119">
        <v>50840</v>
      </c>
      <c r="G5" s="120"/>
      <c r="H5" s="121"/>
    </row>
    <row r="6" spans="1:8">
      <c r="A6" s="122"/>
      <c r="B6" s="123"/>
      <c r="C6" s="124"/>
      <c r="D6" s="125">
        <v>10665</v>
      </c>
      <c r="E6" s="126"/>
      <c r="F6" s="127">
        <v>25367</v>
      </c>
      <c r="G6" s="128"/>
      <c r="H6" s="129"/>
    </row>
    <row r="7" spans="1:8">
      <c r="A7" s="110" t="s">
        <v>518</v>
      </c>
      <c r="B7" s="115"/>
      <c r="C7" s="116"/>
      <c r="D7" s="117">
        <v>27968</v>
      </c>
      <c r="E7" s="118"/>
      <c r="F7" s="119">
        <v>53605</v>
      </c>
      <c r="G7" s="120"/>
      <c r="H7" s="121"/>
    </row>
    <row r="8" spans="1:8">
      <c r="A8" s="122"/>
      <c r="B8" s="123"/>
      <c r="C8" s="124"/>
      <c r="D8" s="125">
        <v>8366</v>
      </c>
      <c r="E8" s="126"/>
      <c r="F8" s="127">
        <v>28343</v>
      </c>
      <c r="G8" s="128"/>
      <c r="H8" s="129"/>
    </row>
    <row r="9" spans="1:8">
      <c r="A9" s="110" t="s">
        <v>519</v>
      </c>
      <c r="B9" s="115"/>
      <c r="C9" s="116"/>
      <c r="D9" s="117">
        <v>37577</v>
      </c>
      <c r="E9" s="118"/>
      <c r="F9" s="119">
        <v>46440</v>
      </c>
      <c r="G9" s="120"/>
      <c r="H9" s="121"/>
    </row>
    <row r="10" spans="1:8">
      <c r="A10" s="122"/>
      <c r="B10" s="123"/>
      <c r="C10" s="124"/>
      <c r="D10" s="125">
        <v>23807</v>
      </c>
      <c r="E10" s="126"/>
      <c r="F10" s="127">
        <v>27658</v>
      </c>
      <c r="G10" s="128"/>
      <c r="H10" s="129"/>
    </row>
    <row r="11" spans="1:8">
      <c r="A11" s="110" t="s">
        <v>520</v>
      </c>
      <c r="B11" s="115"/>
      <c r="C11" s="116"/>
      <c r="D11" s="117">
        <v>30078</v>
      </c>
      <c r="E11" s="118"/>
      <c r="F11" s="119">
        <v>63257</v>
      </c>
      <c r="G11" s="120"/>
      <c r="H11" s="121"/>
    </row>
    <row r="12" spans="1:8">
      <c r="A12" s="122"/>
      <c r="B12" s="123"/>
      <c r="C12" s="130"/>
      <c r="D12" s="125">
        <v>14850</v>
      </c>
      <c r="E12" s="126"/>
      <c r="F12" s="127">
        <v>27259</v>
      </c>
      <c r="G12" s="128"/>
      <c r="H12" s="129"/>
    </row>
    <row r="13" spans="1:8">
      <c r="A13" s="110"/>
      <c r="B13" s="115"/>
      <c r="C13" s="131"/>
      <c r="D13" s="132">
        <v>29257</v>
      </c>
      <c r="E13" s="133"/>
      <c r="F13" s="134">
        <v>51527</v>
      </c>
      <c r="G13" s="135"/>
      <c r="H13" s="121"/>
    </row>
    <row r="14" spans="1:8">
      <c r="A14" s="122"/>
      <c r="B14" s="123"/>
      <c r="C14" s="124"/>
      <c r="D14" s="125">
        <v>13423</v>
      </c>
      <c r="E14" s="126"/>
      <c r="F14" s="127">
        <v>26376</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4.5999999999999996</v>
      </c>
      <c r="C19" s="136">
        <f>ROUND(VALUE(SUBSTITUTE(実質収支比率等に係る経年分析!G$48,"▲","-")),2)</f>
        <v>3.65</v>
      </c>
      <c r="D19" s="136">
        <f>ROUND(VALUE(SUBSTITUTE(実質収支比率等に係る経年分析!H$48,"▲","-")),2)</f>
        <v>3.47</v>
      </c>
      <c r="E19" s="136">
        <f>ROUND(VALUE(SUBSTITUTE(実質収支比率等に係る経年分析!I$48,"▲","-")),2)</f>
        <v>5.16</v>
      </c>
      <c r="F19" s="136">
        <f>ROUND(VALUE(SUBSTITUTE(実質収支比率等に係る経年分析!J$48,"▲","-")),2)</f>
        <v>5.68</v>
      </c>
    </row>
    <row r="20" spans="1:11">
      <c r="A20" s="136" t="s">
        <v>44</v>
      </c>
      <c r="B20" s="136">
        <f>ROUND(VALUE(SUBSTITUTE(実質収支比率等に係る経年分析!F$47,"▲","-")),2)</f>
        <v>10.96</v>
      </c>
      <c r="C20" s="136">
        <f>ROUND(VALUE(SUBSTITUTE(実質収支比率等に係る経年分析!G$47,"▲","-")),2)</f>
        <v>12.42</v>
      </c>
      <c r="D20" s="136">
        <f>ROUND(VALUE(SUBSTITUTE(実質収支比率等に係る経年分析!H$47,"▲","-")),2)</f>
        <v>11.25</v>
      </c>
      <c r="E20" s="136">
        <f>ROUND(VALUE(SUBSTITUTE(実質収支比率等に係る経年分析!I$47,"▲","-")),2)</f>
        <v>12.94</v>
      </c>
      <c r="F20" s="136">
        <f>ROUND(VALUE(SUBSTITUTE(実質収支比率等に係る経年分析!J$47,"▲","-")),2)</f>
        <v>11.33</v>
      </c>
    </row>
    <row r="21" spans="1:11">
      <c r="A21" s="136" t="s">
        <v>45</v>
      </c>
      <c r="B21" s="136">
        <f>IF(ISNUMBER(VALUE(SUBSTITUTE(実質収支比率等に係る経年分析!F$49,"▲","-"))),ROUND(VALUE(SUBSTITUTE(実質収支比率等に係る経年分析!F$49,"▲","-")),2),NA())</f>
        <v>-0.17</v>
      </c>
      <c r="C21" s="136">
        <f>IF(ISNUMBER(VALUE(SUBSTITUTE(実質収支比率等に係る経年分析!G$49,"▲","-"))),ROUND(VALUE(SUBSTITUTE(実質収支比率等に係る経年分析!G$49,"▲","-")),2),NA())</f>
        <v>0.75</v>
      </c>
      <c r="D21" s="136">
        <f>IF(ISNUMBER(VALUE(SUBSTITUTE(実質収支比率等に係る経年分析!H$49,"▲","-"))),ROUND(VALUE(SUBSTITUTE(実質収支比率等に係る経年分析!H$49,"▲","-")),2),NA())</f>
        <v>-1.35</v>
      </c>
      <c r="E21" s="136">
        <f>IF(ISNUMBER(VALUE(SUBSTITUTE(実質収支比率等に係る経年分析!I$49,"▲","-"))),ROUND(VALUE(SUBSTITUTE(実質収支比率等に係る経年分析!I$49,"▲","-")),2),NA())</f>
        <v>3.46</v>
      </c>
      <c r="F21" s="136">
        <f>IF(ISNUMBER(VALUE(SUBSTITUTE(実質収支比率等に係る経年分析!J$49,"▲","-"))),ROUND(VALUE(SUBSTITUTE(実質収支比率等に係る経年分析!J$49,"▲","-")),2),NA())</f>
        <v>-0.95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住宅新築資金等貸付事業特別会計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地方独立行政法人桑名市総合医療センター施設整備等貸付事業特別会計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2.29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0.55000000000000004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0.57999999999999996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0.39</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0.56000000000000005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0.46</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1.49</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6.51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6.46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6.07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4.59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3.65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3.47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5.16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5.66</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5461</v>
      </c>
      <c r="E42" s="138"/>
      <c r="F42" s="138"/>
      <c r="G42" s="138">
        <f>'実質公債費比率（分子）の構造'!L$52</f>
        <v>5602</v>
      </c>
      <c r="H42" s="138"/>
      <c r="I42" s="138"/>
      <c r="J42" s="138">
        <f>'実質公債費比率（分子）の構造'!M$52</f>
        <v>5743</v>
      </c>
      <c r="K42" s="138"/>
      <c r="L42" s="138"/>
      <c r="M42" s="138">
        <f>'実質公債費比率（分子）の構造'!N$52</f>
        <v>5687</v>
      </c>
      <c r="N42" s="138"/>
      <c r="O42" s="138"/>
      <c r="P42" s="138">
        <f>'実質公債費比率（分子）の構造'!O$52</f>
        <v>5806</v>
      </c>
    </row>
    <row r="43" spans="1:16">
      <c r="A43" s="138" t="s">
        <v>53</v>
      </c>
      <c r="B43" s="138" t="str">
        <f>'実質公債費比率（分子）の構造'!K$51</f>
        <v>-</v>
      </c>
      <c r="C43" s="138"/>
      <c r="D43" s="138"/>
      <c r="E43" s="138" t="str">
        <f>'実質公債費比率（分子）の構造'!L$51</f>
        <v>-</v>
      </c>
      <c r="F43" s="138"/>
      <c r="G43" s="138"/>
      <c r="H43" s="138">
        <f>'実質公債費比率（分子）の構造'!M$51</f>
        <v>1</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286</v>
      </c>
      <c r="C44" s="138"/>
      <c r="D44" s="138"/>
      <c r="E44" s="138">
        <f>'実質公債費比率（分子）の構造'!L$50</f>
        <v>282</v>
      </c>
      <c r="F44" s="138"/>
      <c r="G44" s="138"/>
      <c r="H44" s="138">
        <f>'実質公債費比率（分子）の構造'!M$50</f>
        <v>260</v>
      </c>
      <c r="I44" s="138"/>
      <c r="J44" s="138"/>
      <c r="K44" s="138">
        <f>'実質公債費比率（分子）の構造'!N$50</f>
        <v>150</v>
      </c>
      <c r="L44" s="138"/>
      <c r="M44" s="138"/>
      <c r="N44" s="138">
        <f>'実質公債費比率（分子）の構造'!O$50</f>
        <v>149</v>
      </c>
      <c r="O44" s="138"/>
      <c r="P44" s="138"/>
    </row>
    <row r="45" spans="1:16">
      <c r="A45" s="138" t="s">
        <v>55</v>
      </c>
      <c r="B45" s="138">
        <f>'実質公債費比率（分子）の構造'!K$49</f>
        <v>877</v>
      </c>
      <c r="C45" s="138"/>
      <c r="D45" s="138"/>
      <c r="E45" s="138">
        <f>'実質公債費比率（分子）の構造'!L$49</f>
        <v>956</v>
      </c>
      <c r="F45" s="138"/>
      <c r="G45" s="138"/>
      <c r="H45" s="138">
        <f>'実質公債費比率（分子）の構造'!M$49</f>
        <v>1002</v>
      </c>
      <c r="I45" s="138"/>
      <c r="J45" s="138"/>
      <c r="K45" s="138">
        <f>'実質公債費比率（分子）の構造'!N$49</f>
        <v>975</v>
      </c>
      <c r="L45" s="138"/>
      <c r="M45" s="138"/>
      <c r="N45" s="138">
        <f>'実質公債費比率（分子）の構造'!O$49</f>
        <v>651</v>
      </c>
      <c r="O45" s="138"/>
      <c r="P45" s="138"/>
    </row>
    <row r="46" spans="1:16">
      <c r="A46" s="138" t="s">
        <v>56</v>
      </c>
      <c r="B46" s="138">
        <f>'実質公債費比率（分子）の構造'!K$48</f>
        <v>1904</v>
      </c>
      <c r="C46" s="138"/>
      <c r="D46" s="138"/>
      <c r="E46" s="138">
        <f>'実質公債費比率（分子）の構造'!L$48</f>
        <v>1800</v>
      </c>
      <c r="F46" s="138"/>
      <c r="G46" s="138"/>
      <c r="H46" s="138">
        <f>'実質公債費比率（分子）の構造'!M$48</f>
        <v>1730</v>
      </c>
      <c r="I46" s="138"/>
      <c r="J46" s="138"/>
      <c r="K46" s="138">
        <f>'実質公債費比率（分子）の構造'!N$48</f>
        <v>1747</v>
      </c>
      <c r="L46" s="138"/>
      <c r="M46" s="138"/>
      <c r="N46" s="138">
        <f>'実質公債費比率（分子）の構造'!O$48</f>
        <v>1755</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5277</v>
      </c>
      <c r="C49" s="138"/>
      <c r="D49" s="138"/>
      <c r="E49" s="138">
        <f>'実質公債費比率（分子）の構造'!L$45</f>
        <v>5416</v>
      </c>
      <c r="F49" s="138"/>
      <c r="G49" s="138"/>
      <c r="H49" s="138">
        <f>'実質公債費比率（分子）の構造'!M$45</f>
        <v>5561</v>
      </c>
      <c r="I49" s="138"/>
      <c r="J49" s="138"/>
      <c r="K49" s="138">
        <f>'実質公債費比率（分子）の構造'!N$45</f>
        <v>5731</v>
      </c>
      <c r="L49" s="138"/>
      <c r="M49" s="138"/>
      <c r="N49" s="138">
        <f>'実質公債費比率（分子）の構造'!O$45</f>
        <v>5851</v>
      </c>
      <c r="O49" s="138"/>
      <c r="P49" s="138"/>
    </row>
    <row r="50" spans="1:16">
      <c r="A50" s="138" t="s">
        <v>60</v>
      </c>
      <c r="B50" s="138" t="e">
        <f>NA()</f>
        <v>#N/A</v>
      </c>
      <c r="C50" s="138">
        <f>IF(ISNUMBER('実質公債費比率（分子）の構造'!K$53),'実質公債費比率（分子）の構造'!K$53,NA())</f>
        <v>2883</v>
      </c>
      <c r="D50" s="138" t="e">
        <f>NA()</f>
        <v>#N/A</v>
      </c>
      <c r="E50" s="138" t="e">
        <f>NA()</f>
        <v>#N/A</v>
      </c>
      <c r="F50" s="138">
        <f>IF(ISNUMBER('実質公債費比率（分子）の構造'!L$53),'実質公債費比率（分子）の構造'!L$53,NA())</f>
        <v>2852</v>
      </c>
      <c r="G50" s="138" t="e">
        <f>NA()</f>
        <v>#N/A</v>
      </c>
      <c r="H50" s="138" t="e">
        <f>NA()</f>
        <v>#N/A</v>
      </c>
      <c r="I50" s="138">
        <f>IF(ISNUMBER('実質公債費比率（分子）の構造'!M$53),'実質公債費比率（分子）の構造'!M$53,NA())</f>
        <v>2811</v>
      </c>
      <c r="J50" s="138" t="e">
        <f>NA()</f>
        <v>#N/A</v>
      </c>
      <c r="K50" s="138" t="e">
        <f>NA()</f>
        <v>#N/A</v>
      </c>
      <c r="L50" s="138">
        <f>IF(ISNUMBER('実質公債費比率（分子）の構造'!N$53),'実質公債費比率（分子）の構造'!N$53,NA())</f>
        <v>2916</v>
      </c>
      <c r="M50" s="138" t="e">
        <f>NA()</f>
        <v>#N/A</v>
      </c>
      <c r="N50" s="138" t="e">
        <f>NA()</f>
        <v>#N/A</v>
      </c>
      <c r="O50" s="138">
        <f>IF(ISNUMBER('実質公債費比率（分子）の構造'!O$53),'実質公債費比率（分子）の構造'!O$53,NA())</f>
        <v>2600</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55299</v>
      </c>
      <c r="E56" s="137"/>
      <c r="F56" s="137"/>
      <c r="G56" s="137">
        <f>'将来負担比率（分子）の構造'!J$52</f>
        <v>55464</v>
      </c>
      <c r="H56" s="137"/>
      <c r="I56" s="137"/>
      <c r="J56" s="137">
        <f>'将来負担比率（分子）の構造'!K$52</f>
        <v>56090</v>
      </c>
      <c r="K56" s="137"/>
      <c r="L56" s="137"/>
      <c r="M56" s="137">
        <f>'将来負担比率（分子）の構造'!L$52</f>
        <v>57338</v>
      </c>
      <c r="N56" s="137"/>
      <c r="O56" s="137"/>
      <c r="P56" s="137">
        <f>'将来負担比率（分子）の構造'!M$52</f>
        <v>57798</v>
      </c>
    </row>
    <row r="57" spans="1:16">
      <c r="A57" s="137" t="s">
        <v>36</v>
      </c>
      <c r="B57" s="137"/>
      <c r="C57" s="137"/>
      <c r="D57" s="137">
        <f>'将来負担比率（分子）の構造'!I$51</f>
        <v>12517</v>
      </c>
      <c r="E57" s="137"/>
      <c r="F57" s="137"/>
      <c r="G57" s="137">
        <f>'将来負担比率（分子）の構造'!J$51</f>
        <v>11930</v>
      </c>
      <c r="H57" s="137"/>
      <c r="I57" s="137"/>
      <c r="J57" s="137">
        <f>'将来負担比率（分子）の構造'!K$51</f>
        <v>11680</v>
      </c>
      <c r="K57" s="137"/>
      <c r="L57" s="137"/>
      <c r="M57" s="137">
        <f>'将来負担比率（分子）の構造'!L$51</f>
        <v>11691</v>
      </c>
      <c r="N57" s="137"/>
      <c r="O57" s="137"/>
      <c r="P57" s="137">
        <f>'将来負担比率（分子）の構造'!M$51</f>
        <v>12373</v>
      </c>
    </row>
    <row r="58" spans="1:16">
      <c r="A58" s="137" t="s">
        <v>35</v>
      </c>
      <c r="B58" s="137"/>
      <c r="C58" s="137"/>
      <c r="D58" s="137">
        <f>'将来負担比率（分子）の構造'!I$50</f>
        <v>6814</v>
      </c>
      <c r="E58" s="137"/>
      <c r="F58" s="137"/>
      <c r="G58" s="137">
        <f>'将来負担比率（分子）の構造'!J$50</f>
        <v>7494</v>
      </c>
      <c r="H58" s="137"/>
      <c r="I58" s="137"/>
      <c r="J58" s="137">
        <f>'将来負担比率（分子）の構造'!K$50</f>
        <v>7314</v>
      </c>
      <c r="K58" s="137"/>
      <c r="L58" s="137"/>
      <c r="M58" s="137">
        <f>'将来負担比率（分子）の構造'!L$50</f>
        <v>8499</v>
      </c>
      <c r="N58" s="137"/>
      <c r="O58" s="137"/>
      <c r="P58" s="137">
        <f>'将来負担比率（分子）の構造'!M$50</f>
        <v>8730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6888</v>
      </c>
      <c r="C61" s="137"/>
      <c r="D61" s="137"/>
      <c r="E61" s="137">
        <f>'将来負担比率（分子）の構造'!J$46</f>
        <v>6524</v>
      </c>
      <c r="F61" s="137"/>
      <c r="G61" s="137"/>
      <c r="H61" s="137">
        <f>'将来負担比率（分子）の構造'!K$46</f>
        <v>6835</v>
      </c>
      <c r="I61" s="137"/>
      <c r="J61" s="137"/>
      <c r="K61" s="137">
        <f>'将来負担比率（分子）の構造'!L$46</f>
        <v>4681</v>
      </c>
      <c r="L61" s="137"/>
      <c r="M61" s="137"/>
      <c r="N61" s="137">
        <f>'将来負担比率（分子）の構造'!M$46</f>
        <v>1632</v>
      </c>
      <c r="O61" s="137"/>
      <c r="P61" s="137"/>
    </row>
    <row r="62" spans="1:16">
      <c r="A62" s="137" t="s">
        <v>29</v>
      </c>
      <c r="B62" s="137">
        <f>'将来負担比率（分子）の構造'!I$45</f>
        <v>8488</v>
      </c>
      <c r="C62" s="137"/>
      <c r="D62" s="137"/>
      <c r="E62" s="137">
        <f>'将来負担比率（分子）の構造'!J$45</f>
        <v>8093</v>
      </c>
      <c r="F62" s="137"/>
      <c r="G62" s="137"/>
      <c r="H62" s="137">
        <f>'将来負担比率（分子）の構造'!K$45</f>
        <v>7168</v>
      </c>
      <c r="I62" s="137"/>
      <c r="J62" s="137"/>
      <c r="K62" s="137">
        <f>'将来負担比率（分子）の構造'!L$45</f>
        <v>6919</v>
      </c>
      <c r="L62" s="137"/>
      <c r="M62" s="137"/>
      <c r="N62" s="137">
        <f>'将来負担比率（分子）の構造'!M$45</f>
        <v>6709</v>
      </c>
      <c r="O62" s="137"/>
      <c r="P62" s="137"/>
    </row>
    <row r="63" spans="1:16">
      <c r="A63" s="137" t="s">
        <v>28</v>
      </c>
      <c r="B63" s="137">
        <f>'将来負担比率（分子）の構造'!I$44</f>
        <v>5099</v>
      </c>
      <c r="C63" s="137"/>
      <c r="D63" s="137"/>
      <c r="E63" s="137">
        <f>'将来負担比率（分子）の構造'!J$44</f>
        <v>4151</v>
      </c>
      <c r="F63" s="137"/>
      <c r="G63" s="137"/>
      <c r="H63" s="137">
        <f>'将来負担比率（分子）の構造'!K$44</f>
        <v>3208</v>
      </c>
      <c r="I63" s="137"/>
      <c r="J63" s="137"/>
      <c r="K63" s="137">
        <f>'将来負担比率（分子）の構造'!L$44</f>
        <v>2261</v>
      </c>
      <c r="L63" s="137"/>
      <c r="M63" s="137"/>
      <c r="N63" s="137">
        <f>'将来負担比率（分子）の構造'!M$44</f>
        <v>1614</v>
      </c>
      <c r="O63" s="137"/>
      <c r="P63" s="137"/>
    </row>
    <row r="64" spans="1:16">
      <c r="A64" s="137" t="s">
        <v>27</v>
      </c>
      <c r="B64" s="137">
        <f>'将来負担比率（分子）の構造'!I$43</f>
        <v>26834</v>
      </c>
      <c r="C64" s="137"/>
      <c r="D64" s="137"/>
      <c r="E64" s="137">
        <f>'将来負担比率（分子）の構造'!J$43</f>
        <v>24660</v>
      </c>
      <c r="F64" s="137"/>
      <c r="G64" s="137"/>
      <c r="H64" s="137">
        <f>'将来負担比率（分子）の構造'!K$43</f>
        <v>23969</v>
      </c>
      <c r="I64" s="137"/>
      <c r="J64" s="137"/>
      <c r="K64" s="137">
        <f>'将来負担比率（分子）の構造'!L$43</f>
        <v>23226</v>
      </c>
      <c r="L64" s="137"/>
      <c r="M64" s="137"/>
      <c r="N64" s="137">
        <f>'将来負担比率（分子）の構造'!M$43</f>
        <v>23102</v>
      </c>
      <c r="O64" s="137"/>
      <c r="P64" s="137"/>
    </row>
    <row r="65" spans="1:16">
      <c r="A65" s="137" t="s">
        <v>26</v>
      </c>
      <c r="B65" s="137">
        <f>'将来負担比率（分子）の構造'!I$42</f>
        <v>2894</v>
      </c>
      <c r="C65" s="137"/>
      <c r="D65" s="137"/>
      <c r="E65" s="137">
        <f>'将来負担比率（分子）の構造'!J$42</f>
        <v>2620</v>
      </c>
      <c r="F65" s="137"/>
      <c r="G65" s="137"/>
      <c r="H65" s="137">
        <f>'将来負担比率（分子）の構造'!K$42</f>
        <v>2365</v>
      </c>
      <c r="I65" s="137"/>
      <c r="J65" s="137"/>
      <c r="K65" s="137">
        <f>'将来負担比率（分子）の構造'!L$42</f>
        <v>2218</v>
      </c>
      <c r="L65" s="137"/>
      <c r="M65" s="137"/>
      <c r="N65" s="137">
        <f>'将来負担比率（分子）の構造'!M$42</f>
        <v>2071</v>
      </c>
      <c r="O65" s="137"/>
      <c r="P65" s="137"/>
    </row>
    <row r="66" spans="1:16">
      <c r="A66" s="137" t="s">
        <v>25</v>
      </c>
      <c r="B66" s="137">
        <f>'将来負担比率（分子）の構造'!I$41</f>
        <v>53245</v>
      </c>
      <c r="C66" s="137"/>
      <c r="D66" s="137"/>
      <c r="E66" s="137">
        <f>'将来負担比率（分子）の構造'!J$41</f>
        <v>53513</v>
      </c>
      <c r="F66" s="137"/>
      <c r="G66" s="137"/>
      <c r="H66" s="137">
        <f>'将来負担比率（分子）の構造'!K$41</f>
        <v>53900</v>
      </c>
      <c r="I66" s="137"/>
      <c r="J66" s="137"/>
      <c r="K66" s="137">
        <f>'将来負担比率（分子）の構造'!L$41</f>
        <v>55278</v>
      </c>
      <c r="L66" s="137"/>
      <c r="M66" s="137"/>
      <c r="N66" s="137">
        <f>'将来負担比率（分子）の構造'!M$41</f>
        <v>58129</v>
      </c>
      <c r="O66" s="137"/>
      <c r="P66" s="137"/>
    </row>
    <row r="67" spans="1:16">
      <c r="A67" s="137" t="s">
        <v>64</v>
      </c>
      <c r="B67" s="137" t="e">
        <f>NA()</f>
        <v>#N/A</v>
      </c>
      <c r="C67" s="137">
        <f>IF(ISNUMBER('将来負担比率（分子）の構造'!I$53), IF('将来負担比率（分子）の構造'!I$53 &lt; 0, 0, '将来負担比率（分子）の構造'!I$53), NA())</f>
        <v>28819</v>
      </c>
      <c r="D67" s="137" t="e">
        <f>NA()</f>
        <v>#N/A</v>
      </c>
      <c r="E67" s="137" t="e">
        <f>NA()</f>
        <v>#N/A</v>
      </c>
      <c r="F67" s="137">
        <f>IF(ISNUMBER('将来負担比率（分子）の構造'!J$53), IF('将来負担比率（分子）の構造'!J$53 &lt; 0, 0, '将来負担比率（分子）の構造'!J$53), NA())</f>
        <v>24672</v>
      </c>
      <c r="G67" s="137" t="e">
        <f>NA()</f>
        <v>#N/A</v>
      </c>
      <c r="H67" s="137" t="e">
        <f>NA()</f>
        <v>#N/A</v>
      </c>
      <c r="I67" s="137">
        <f>IF(ISNUMBER('将来負担比率（分子）の構造'!K$53), IF('将来負担比率（分子）の構造'!K$53 &lt; 0, 0, '将来負担比率（分子）の構造'!K$53), NA())</f>
        <v>22362</v>
      </c>
      <c r="J67" s="137" t="e">
        <f>NA()</f>
        <v>#N/A</v>
      </c>
      <c r="K67" s="137" t="e">
        <f>NA()</f>
        <v>#N/A</v>
      </c>
      <c r="L67" s="137">
        <f>IF(ISNUMBER('将来負担比率（分子）の構造'!L$53), IF('将来負担比率（分子）の構造'!L$53 &lt; 0, 0, '将来負担比率（分子）の構造'!L$53), NA())</f>
        <v>17054</v>
      </c>
      <c r="M67" s="137" t="e">
        <f>NA()</f>
        <v>#N/A</v>
      </c>
      <c r="N67" s="137" t="e">
        <f>NA()</f>
        <v>#N/A</v>
      </c>
      <c r="O67" s="137">
        <f>IF(ISNUMBER('将来負担比率（分子）の構造'!M$53), IF('将来負担比率（分子）の構造'!M$53 &lt; 0, 0, '将来負担比率（分子）の構造'!M$53), NA())</f>
        <v>14358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21903280</v>
      </c>
      <c r="S5" s="671"/>
      <c r="T5" s="671"/>
      <c r="U5" s="671"/>
      <c r="V5" s="671"/>
      <c r="W5" s="671"/>
      <c r="X5" s="671"/>
      <c r="Y5" s="718"/>
      <c r="Z5" s="731">
        <v>39.299999999999997</v>
      </c>
      <c r="AA5" s="731"/>
      <c r="AB5" s="731"/>
      <c r="AC5" s="731"/>
      <c r="AD5" s="732">
        <v>20880516</v>
      </c>
      <c r="AE5" s="732"/>
      <c r="AF5" s="732"/>
      <c r="AG5" s="732"/>
      <c r="AH5" s="732"/>
      <c r="AI5" s="732"/>
      <c r="AJ5" s="732"/>
      <c r="AK5" s="732"/>
      <c r="AL5" s="719">
        <v>73.7</v>
      </c>
      <c r="AM5" s="688"/>
      <c r="AN5" s="688"/>
      <c r="AO5" s="720"/>
      <c r="AP5" s="707" t="s">
        <v>211</v>
      </c>
      <c r="AQ5" s="708"/>
      <c r="AR5" s="708"/>
      <c r="AS5" s="708"/>
      <c r="AT5" s="708"/>
      <c r="AU5" s="708"/>
      <c r="AV5" s="708"/>
      <c r="AW5" s="708"/>
      <c r="AX5" s="708"/>
      <c r="AY5" s="708"/>
      <c r="AZ5" s="708"/>
      <c r="BA5" s="708"/>
      <c r="BB5" s="708"/>
      <c r="BC5" s="708"/>
      <c r="BD5" s="708"/>
      <c r="BE5" s="708"/>
      <c r="BF5" s="709"/>
      <c r="BG5" s="620">
        <v>20804339</v>
      </c>
      <c r="BH5" s="621"/>
      <c r="BI5" s="621"/>
      <c r="BJ5" s="621"/>
      <c r="BK5" s="621"/>
      <c r="BL5" s="621"/>
      <c r="BM5" s="621"/>
      <c r="BN5" s="622"/>
      <c r="BO5" s="673">
        <v>95</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c r="B6" s="617" t="s">
        <v>216</v>
      </c>
      <c r="C6" s="618"/>
      <c r="D6" s="618"/>
      <c r="E6" s="618"/>
      <c r="F6" s="618"/>
      <c r="G6" s="618"/>
      <c r="H6" s="618"/>
      <c r="I6" s="618"/>
      <c r="J6" s="618"/>
      <c r="K6" s="618"/>
      <c r="L6" s="618"/>
      <c r="M6" s="618"/>
      <c r="N6" s="618"/>
      <c r="O6" s="618"/>
      <c r="P6" s="618"/>
      <c r="Q6" s="619"/>
      <c r="R6" s="620">
        <v>403534</v>
      </c>
      <c r="S6" s="621"/>
      <c r="T6" s="621"/>
      <c r="U6" s="621"/>
      <c r="V6" s="621"/>
      <c r="W6" s="621"/>
      <c r="X6" s="621"/>
      <c r="Y6" s="622"/>
      <c r="Z6" s="673">
        <v>0.7</v>
      </c>
      <c r="AA6" s="673"/>
      <c r="AB6" s="673"/>
      <c r="AC6" s="673"/>
      <c r="AD6" s="674">
        <v>403534</v>
      </c>
      <c r="AE6" s="674"/>
      <c r="AF6" s="674"/>
      <c r="AG6" s="674"/>
      <c r="AH6" s="674"/>
      <c r="AI6" s="674"/>
      <c r="AJ6" s="674"/>
      <c r="AK6" s="674"/>
      <c r="AL6" s="643">
        <v>1.4</v>
      </c>
      <c r="AM6" s="675"/>
      <c r="AN6" s="675"/>
      <c r="AO6" s="676"/>
      <c r="AP6" s="617" t="s">
        <v>217</v>
      </c>
      <c r="AQ6" s="618"/>
      <c r="AR6" s="618"/>
      <c r="AS6" s="618"/>
      <c r="AT6" s="618"/>
      <c r="AU6" s="618"/>
      <c r="AV6" s="618"/>
      <c r="AW6" s="618"/>
      <c r="AX6" s="618"/>
      <c r="AY6" s="618"/>
      <c r="AZ6" s="618"/>
      <c r="BA6" s="618"/>
      <c r="BB6" s="618"/>
      <c r="BC6" s="618"/>
      <c r="BD6" s="618"/>
      <c r="BE6" s="618"/>
      <c r="BF6" s="619"/>
      <c r="BG6" s="620">
        <v>20804339</v>
      </c>
      <c r="BH6" s="621"/>
      <c r="BI6" s="621"/>
      <c r="BJ6" s="621"/>
      <c r="BK6" s="621"/>
      <c r="BL6" s="621"/>
      <c r="BM6" s="621"/>
      <c r="BN6" s="622"/>
      <c r="BO6" s="673">
        <v>95</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347449</v>
      </c>
      <c r="CS6" s="621"/>
      <c r="CT6" s="621"/>
      <c r="CU6" s="621"/>
      <c r="CV6" s="621"/>
      <c r="CW6" s="621"/>
      <c r="CX6" s="621"/>
      <c r="CY6" s="622"/>
      <c r="CZ6" s="673">
        <v>0.6</v>
      </c>
      <c r="DA6" s="673"/>
      <c r="DB6" s="673"/>
      <c r="DC6" s="673"/>
      <c r="DD6" s="626" t="s">
        <v>212</v>
      </c>
      <c r="DE6" s="621"/>
      <c r="DF6" s="621"/>
      <c r="DG6" s="621"/>
      <c r="DH6" s="621"/>
      <c r="DI6" s="621"/>
      <c r="DJ6" s="621"/>
      <c r="DK6" s="621"/>
      <c r="DL6" s="621"/>
      <c r="DM6" s="621"/>
      <c r="DN6" s="621"/>
      <c r="DO6" s="621"/>
      <c r="DP6" s="622"/>
      <c r="DQ6" s="626">
        <v>345879</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38528</v>
      </c>
      <c r="S7" s="621"/>
      <c r="T7" s="621"/>
      <c r="U7" s="621"/>
      <c r="V7" s="621"/>
      <c r="W7" s="621"/>
      <c r="X7" s="621"/>
      <c r="Y7" s="622"/>
      <c r="Z7" s="673">
        <v>0.1</v>
      </c>
      <c r="AA7" s="673"/>
      <c r="AB7" s="673"/>
      <c r="AC7" s="673"/>
      <c r="AD7" s="674">
        <v>38528</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10186076</v>
      </c>
      <c r="BH7" s="621"/>
      <c r="BI7" s="621"/>
      <c r="BJ7" s="621"/>
      <c r="BK7" s="621"/>
      <c r="BL7" s="621"/>
      <c r="BM7" s="621"/>
      <c r="BN7" s="622"/>
      <c r="BO7" s="673">
        <v>46.5</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8558667</v>
      </c>
      <c r="CS7" s="621"/>
      <c r="CT7" s="621"/>
      <c r="CU7" s="621"/>
      <c r="CV7" s="621"/>
      <c r="CW7" s="621"/>
      <c r="CX7" s="621"/>
      <c r="CY7" s="622"/>
      <c r="CZ7" s="673">
        <v>15.9</v>
      </c>
      <c r="DA7" s="673"/>
      <c r="DB7" s="673"/>
      <c r="DC7" s="673"/>
      <c r="DD7" s="626">
        <v>48607</v>
      </c>
      <c r="DE7" s="621"/>
      <c r="DF7" s="621"/>
      <c r="DG7" s="621"/>
      <c r="DH7" s="621"/>
      <c r="DI7" s="621"/>
      <c r="DJ7" s="621"/>
      <c r="DK7" s="621"/>
      <c r="DL7" s="621"/>
      <c r="DM7" s="621"/>
      <c r="DN7" s="621"/>
      <c r="DO7" s="621"/>
      <c r="DP7" s="622"/>
      <c r="DQ7" s="626">
        <v>5173561</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94375</v>
      </c>
      <c r="S8" s="621"/>
      <c r="T8" s="621"/>
      <c r="U8" s="621"/>
      <c r="V8" s="621"/>
      <c r="W8" s="621"/>
      <c r="X8" s="621"/>
      <c r="Y8" s="622"/>
      <c r="Z8" s="673">
        <v>0.2</v>
      </c>
      <c r="AA8" s="673"/>
      <c r="AB8" s="673"/>
      <c r="AC8" s="673"/>
      <c r="AD8" s="674">
        <v>94375</v>
      </c>
      <c r="AE8" s="674"/>
      <c r="AF8" s="674"/>
      <c r="AG8" s="674"/>
      <c r="AH8" s="674"/>
      <c r="AI8" s="674"/>
      <c r="AJ8" s="674"/>
      <c r="AK8" s="674"/>
      <c r="AL8" s="643">
        <v>0.3</v>
      </c>
      <c r="AM8" s="675"/>
      <c r="AN8" s="675"/>
      <c r="AO8" s="676"/>
      <c r="AP8" s="617" t="s">
        <v>223</v>
      </c>
      <c r="AQ8" s="618"/>
      <c r="AR8" s="618"/>
      <c r="AS8" s="618"/>
      <c r="AT8" s="618"/>
      <c r="AU8" s="618"/>
      <c r="AV8" s="618"/>
      <c r="AW8" s="618"/>
      <c r="AX8" s="618"/>
      <c r="AY8" s="618"/>
      <c r="AZ8" s="618"/>
      <c r="BA8" s="618"/>
      <c r="BB8" s="618"/>
      <c r="BC8" s="618"/>
      <c r="BD8" s="618"/>
      <c r="BE8" s="618"/>
      <c r="BF8" s="619"/>
      <c r="BG8" s="620">
        <v>245028</v>
      </c>
      <c r="BH8" s="621"/>
      <c r="BI8" s="621"/>
      <c r="BJ8" s="621"/>
      <c r="BK8" s="621"/>
      <c r="BL8" s="621"/>
      <c r="BM8" s="621"/>
      <c r="BN8" s="622"/>
      <c r="BO8" s="673">
        <v>1.1000000000000001</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16548563</v>
      </c>
      <c r="CS8" s="621"/>
      <c r="CT8" s="621"/>
      <c r="CU8" s="621"/>
      <c r="CV8" s="621"/>
      <c r="CW8" s="621"/>
      <c r="CX8" s="621"/>
      <c r="CY8" s="622"/>
      <c r="CZ8" s="673">
        <v>30.7</v>
      </c>
      <c r="DA8" s="673"/>
      <c r="DB8" s="673"/>
      <c r="DC8" s="673"/>
      <c r="DD8" s="626">
        <v>78105</v>
      </c>
      <c r="DE8" s="621"/>
      <c r="DF8" s="621"/>
      <c r="DG8" s="621"/>
      <c r="DH8" s="621"/>
      <c r="DI8" s="621"/>
      <c r="DJ8" s="621"/>
      <c r="DK8" s="621"/>
      <c r="DL8" s="621"/>
      <c r="DM8" s="621"/>
      <c r="DN8" s="621"/>
      <c r="DO8" s="621"/>
      <c r="DP8" s="622"/>
      <c r="DQ8" s="626">
        <v>7893601</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55507</v>
      </c>
      <c r="S9" s="621"/>
      <c r="T9" s="621"/>
      <c r="U9" s="621"/>
      <c r="V9" s="621"/>
      <c r="W9" s="621"/>
      <c r="X9" s="621"/>
      <c r="Y9" s="622"/>
      <c r="Z9" s="673">
        <v>0.1</v>
      </c>
      <c r="AA9" s="673"/>
      <c r="AB9" s="673"/>
      <c r="AC9" s="673"/>
      <c r="AD9" s="674">
        <v>55507</v>
      </c>
      <c r="AE9" s="674"/>
      <c r="AF9" s="674"/>
      <c r="AG9" s="674"/>
      <c r="AH9" s="674"/>
      <c r="AI9" s="674"/>
      <c r="AJ9" s="674"/>
      <c r="AK9" s="674"/>
      <c r="AL9" s="643">
        <v>0.2</v>
      </c>
      <c r="AM9" s="675"/>
      <c r="AN9" s="675"/>
      <c r="AO9" s="676"/>
      <c r="AP9" s="617" t="s">
        <v>226</v>
      </c>
      <c r="AQ9" s="618"/>
      <c r="AR9" s="618"/>
      <c r="AS9" s="618"/>
      <c r="AT9" s="618"/>
      <c r="AU9" s="618"/>
      <c r="AV9" s="618"/>
      <c r="AW9" s="618"/>
      <c r="AX9" s="618"/>
      <c r="AY9" s="618"/>
      <c r="AZ9" s="618"/>
      <c r="BA9" s="618"/>
      <c r="BB9" s="618"/>
      <c r="BC9" s="618"/>
      <c r="BD9" s="618"/>
      <c r="BE9" s="618"/>
      <c r="BF9" s="619"/>
      <c r="BG9" s="620">
        <v>8671299</v>
      </c>
      <c r="BH9" s="621"/>
      <c r="BI9" s="621"/>
      <c r="BJ9" s="621"/>
      <c r="BK9" s="621"/>
      <c r="BL9" s="621"/>
      <c r="BM9" s="621"/>
      <c r="BN9" s="622"/>
      <c r="BO9" s="673">
        <v>39.6</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8565797</v>
      </c>
      <c r="CS9" s="621"/>
      <c r="CT9" s="621"/>
      <c r="CU9" s="621"/>
      <c r="CV9" s="621"/>
      <c r="CW9" s="621"/>
      <c r="CX9" s="621"/>
      <c r="CY9" s="622"/>
      <c r="CZ9" s="673">
        <v>15.9</v>
      </c>
      <c r="DA9" s="673"/>
      <c r="DB9" s="673"/>
      <c r="DC9" s="673"/>
      <c r="DD9" s="626">
        <v>870299</v>
      </c>
      <c r="DE9" s="621"/>
      <c r="DF9" s="621"/>
      <c r="DG9" s="621"/>
      <c r="DH9" s="621"/>
      <c r="DI9" s="621"/>
      <c r="DJ9" s="621"/>
      <c r="DK9" s="621"/>
      <c r="DL9" s="621"/>
      <c r="DM9" s="621"/>
      <c r="DN9" s="621"/>
      <c r="DO9" s="621"/>
      <c r="DP9" s="622"/>
      <c r="DQ9" s="626">
        <v>4817057</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2298096</v>
      </c>
      <c r="S10" s="621"/>
      <c r="T10" s="621"/>
      <c r="U10" s="621"/>
      <c r="V10" s="621"/>
      <c r="W10" s="621"/>
      <c r="X10" s="621"/>
      <c r="Y10" s="622"/>
      <c r="Z10" s="673">
        <v>4.0999999999999996</v>
      </c>
      <c r="AA10" s="673"/>
      <c r="AB10" s="673"/>
      <c r="AC10" s="673"/>
      <c r="AD10" s="674">
        <v>2298096</v>
      </c>
      <c r="AE10" s="674"/>
      <c r="AF10" s="674"/>
      <c r="AG10" s="674"/>
      <c r="AH10" s="674"/>
      <c r="AI10" s="674"/>
      <c r="AJ10" s="674"/>
      <c r="AK10" s="674"/>
      <c r="AL10" s="643">
        <v>8.1</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397051</v>
      </c>
      <c r="BH10" s="621"/>
      <c r="BI10" s="621"/>
      <c r="BJ10" s="621"/>
      <c r="BK10" s="621"/>
      <c r="BL10" s="621"/>
      <c r="BM10" s="621"/>
      <c r="BN10" s="622"/>
      <c r="BO10" s="673">
        <v>1.8</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109672</v>
      </c>
      <c r="CS10" s="621"/>
      <c r="CT10" s="621"/>
      <c r="CU10" s="621"/>
      <c r="CV10" s="621"/>
      <c r="CW10" s="621"/>
      <c r="CX10" s="621"/>
      <c r="CY10" s="622"/>
      <c r="CZ10" s="673">
        <v>0.2</v>
      </c>
      <c r="DA10" s="673"/>
      <c r="DB10" s="673"/>
      <c r="DC10" s="673"/>
      <c r="DD10" s="626" t="s">
        <v>113</v>
      </c>
      <c r="DE10" s="621"/>
      <c r="DF10" s="621"/>
      <c r="DG10" s="621"/>
      <c r="DH10" s="621"/>
      <c r="DI10" s="621"/>
      <c r="DJ10" s="621"/>
      <c r="DK10" s="621"/>
      <c r="DL10" s="621"/>
      <c r="DM10" s="621"/>
      <c r="DN10" s="621"/>
      <c r="DO10" s="621"/>
      <c r="DP10" s="622"/>
      <c r="DQ10" s="626">
        <v>19672</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45691</v>
      </c>
      <c r="S11" s="621"/>
      <c r="T11" s="621"/>
      <c r="U11" s="621"/>
      <c r="V11" s="621"/>
      <c r="W11" s="621"/>
      <c r="X11" s="621"/>
      <c r="Y11" s="622"/>
      <c r="Z11" s="673">
        <v>0.1</v>
      </c>
      <c r="AA11" s="673"/>
      <c r="AB11" s="673"/>
      <c r="AC11" s="673"/>
      <c r="AD11" s="674">
        <v>45691</v>
      </c>
      <c r="AE11" s="674"/>
      <c r="AF11" s="674"/>
      <c r="AG11" s="674"/>
      <c r="AH11" s="674"/>
      <c r="AI11" s="674"/>
      <c r="AJ11" s="674"/>
      <c r="AK11" s="674"/>
      <c r="AL11" s="643">
        <v>0.2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872698</v>
      </c>
      <c r="BH11" s="621"/>
      <c r="BI11" s="621"/>
      <c r="BJ11" s="621"/>
      <c r="BK11" s="621"/>
      <c r="BL11" s="621"/>
      <c r="BM11" s="621"/>
      <c r="BN11" s="622"/>
      <c r="BO11" s="673">
        <v>4</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898449</v>
      </c>
      <c r="CS11" s="621"/>
      <c r="CT11" s="621"/>
      <c r="CU11" s="621"/>
      <c r="CV11" s="621"/>
      <c r="CW11" s="621"/>
      <c r="CX11" s="621"/>
      <c r="CY11" s="622"/>
      <c r="CZ11" s="673">
        <v>1.7</v>
      </c>
      <c r="DA11" s="673"/>
      <c r="DB11" s="673"/>
      <c r="DC11" s="673"/>
      <c r="DD11" s="626">
        <v>263839</v>
      </c>
      <c r="DE11" s="621"/>
      <c r="DF11" s="621"/>
      <c r="DG11" s="621"/>
      <c r="DH11" s="621"/>
      <c r="DI11" s="621"/>
      <c r="DJ11" s="621"/>
      <c r="DK11" s="621"/>
      <c r="DL11" s="621"/>
      <c r="DM11" s="621"/>
      <c r="DN11" s="621"/>
      <c r="DO11" s="621"/>
      <c r="DP11" s="622"/>
      <c r="DQ11" s="626">
        <v>513232</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9417378</v>
      </c>
      <c r="BH12" s="621"/>
      <c r="BI12" s="621"/>
      <c r="BJ12" s="621"/>
      <c r="BK12" s="621"/>
      <c r="BL12" s="621"/>
      <c r="BM12" s="621"/>
      <c r="BN12" s="622"/>
      <c r="BO12" s="673">
        <v>43</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242130</v>
      </c>
      <c r="CS12" s="621"/>
      <c r="CT12" s="621"/>
      <c r="CU12" s="621"/>
      <c r="CV12" s="621"/>
      <c r="CW12" s="621"/>
      <c r="CX12" s="621"/>
      <c r="CY12" s="622"/>
      <c r="CZ12" s="673">
        <v>0.4</v>
      </c>
      <c r="DA12" s="673"/>
      <c r="DB12" s="673"/>
      <c r="DC12" s="673"/>
      <c r="DD12" s="626" t="s">
        <v>113</v>
      </c>
      <c r="DE12" s="621"/>
      <c r="DF12" s="621"/>
      <c r="DG12" s="621"/>
      <c r="DH12" s="621"/>
      <c r="DI12" s="621"/>
      <c r="DJ12" s="621"/>
      <c r="DK12" s="621"/>
      <c r="DL12" s="621"/>
      <c r="DM12" s="621"/>
      <c r="DN12" s="621"/>
      <c r="DO12" s="621"/>
      <c r="DP12" s="622"/>
      <c r="DQ12" s="626">
        <v>166608</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108043</v>
      </c>
      <c r="S13" s="621"/>
      <c r="T13" s="621"/>
      <c r="U13" s="621"/>
      <c r="V13" s="621"/>
      <c r="W13" s="621"/>
      <c r="X13" s="621"/>
      <c r="Y13" s="622"/>
      <c r="Z13" s="673">
        <v>0.2</v>
      </c>
      <c r="AA13" s="673"/>
      <c r="AB13" s="673"/>
      <c r="AC13" s="673"/>
      <c r="AD13" s="674">
        <v>108043</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9390356</v>
      </c>
      <c r="BH13" s="621"/>
      <c r="BI13" s="621"/>
      <c r="BJ13" s="621"/>
      <c r="BK13" s="621"/>
      <c r="BL13" s="621"/>
      <c r="BM13" s="621"/>
      <c r="BN13" s="622"/>
      <c r="BO13" s="673">
        <v>42.9</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5423279</v>
      </c>
      <c r="CS13" s="621"/>
      <c r="CT13" s="621"/>
      <c r="CU13" s="621"/>
      <c r="CV13" s="621"/>
      <c r="CW13" s="621"/>
      <c r="CX13" s="621"/>
      <c r="CY13" s="622"/>
      <c r="CZ13" s="673">
        <v>10.1</v>
      </c>
      <c r="DA13" s="673"/>
      <c r="DB13" s="673"/>
      <c r="DC13" s="673"/>
      <c r="DD13" s="626">
        <v>2374270</v>
      </c>
      <c r="DE13" s="621"/>
      <c r="DF13" s="621"/>
      <c r="DG13" s="621"/>
      <c r="DH13" s="621"/>
      <c r="DI13" s="621"/>
      <c r="DJ13" s="621"/>
      <c r="DK13" s="621"/>
      <c r="DL13" s="621"/>
      <c r="DM13" s="621"/>
      <c r="DN13" s="621"/>
      <c r="DO13" s="621"/>
      <c r="DP13" s="622"/>
      <c r="DQ13" s="626">
        <v>3280183</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273754</v>
      </c>
      <c r="BH14" s="621"/>
      <c r="BI14" s="621"/>
      <c r="BJ14" s="621"/>
      <c r="BK14" s="621"/>
      <c r="BL14" s="621"/>
      <c r="BM14" s="621"/>
      <c r="BN14" s="622"/>
      <c r="BO14" s="673">
        <v>1.2</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2506232</v>
      </c>
      <c r="CS14" s="621"/>
      <c r="CT14" s="621"/>
      <c r="CU14" s="621"/>
      <c r="CV14" s="621"/>
      <c r="CW14" s="621"/>
      <c r="CX14" s="621"/>
      <c r="CY14" s="622"/>
      <c r="CZ14" s="673">
        <v>4.5999999999999996</v>
      </c>
      <c r="DA14" s="673"/>
      <c r="DB14" s="673"/>
      <c r="DC14" s="673"/>
      <c r="DD14" s="626">
        <v>76382</v>
      </c>
      <c r="DE14" s="621"/>
      <c r="DF14" s="621"/>
      <c r="DG14" s="621"/>
      <c r="DH14" s="621"/>
      <c r="DI14" s="621"/>
      <c r="DJ14" s="621"/>
      <c r="DK14" s="621"/>
      <c r="DL14" s="621"/>
      <c r="DM14" s="621"/>
      <c r="DN14" s="621"/>
      <c r="DO14" s="621"/>
      <c r="DP14" s="622"/>
      <c r="DQ14" s="626">
        <v>1464121</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102976</v>
      </c>
      <c r="S15" s="621"/>
      <c r="T15" s="621"/>
      <c r="U15" s="621"/>
      <c r="V15" s="621"/>
      <c r="W15" s="621"/>
      <c r="X15" s="621"/>
      <c r="Y15" s="622"/>
      <c r="Z15" s="673">
        <v>0.2</v>
      </c>
      <c r="AA15" s="673"/>
      <c r="AB15" s="673"/>
      <c r="AC15" s="673"/>
      <c r="AD15" s="674">
        <v>102976</v>
      </c>
      <c r="AE15" s="674"/>
      <c r="AF15" s="674"/>
      <c r="AG15" s="674"/>
      <c r="AH15" s="674"/>
      <c r="AI15" s="674"/>
      <c r="AJ15" s="674"/>
      <c r="AK15" s="674"/>
      <c r="AL15" s="643">
        <v>0.4</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927131</v>
      </c>
      <c r="BH15" s="621"/>
      <c r="BI15" s="621"/>
      <c r="BJ15" s="621"/>
      <c r="BK15" s="621"/>
      <c r="BL15" s="621"/>
      <c r="BM15" s="621"/>
      <c r="BN15" s="622"/>
      <c r="BO15" s="673">
        <v>4.2</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4869353</v>
      </c>
      <c r="CS15" s="621"/>
      <c r="CT15" s="621"/>
      <c r="CU15" s="621"/>
      <c r="CV15" s="621"/>
      <c r="CW15" s="621"/>
      <c r="CX15" s="621"/>
      <c r="CY15" s="622"/>
      <c r="CZ15" s="673">
        <v>9</v>
      </c>
      <c r="DA15" s="673"/>
      <c r="DB15" s="673"/>
      <c r="DC15" s="673"/>
      <c r="DD15" s="626">
        <v>592068</v>
      </c>
      <c r="DE15" s="621"/>
      <c r="DF15" s="621"/>
      <c r="DG15" s="621"/>
      <c r="DH15" s="621"/>
      <c r="DI15" s="621"/>
      <c r="DJ15" s="621"/>
      <c r="DK15" s="621"/>
      <c r="DL15" s="621"/>
      <c r="DM15" s="621"/>
      <c r="DN15" s="621"/>
      <c r="DO15" s="621"/>
      <c r="DP15" s="622"/>
      <c r="DQ15" s="626">
        <v>4026942</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5031083</v>
      </c>
      <c r="S16" s="621"/>
      <c r="T16" s="621"/>
      <c r="U16" s="621"/>
      <c r="V16" s="621"/>
      <c r="W16" s="621"/>
      <c r="X16" s="621"/>
      <c r="Y16" s="622"/>
      <c r="Z16" s="673">
        <v>9</v>
      </c>
      <c r="AA16" s="673"/>
      <c r="AB16" s="673"/>
      <c r="AC16" s="673"/>
      <c r="AD16" s="674">
        <v>4105236</v>
      </c>
      <c r="AE16" s="674"/>
      <c r="AF16" s="674"/>
      <c r="AG16" s="674"/>
      <c r="AH16" s="674"/>
      <c r="AI16" s="674"/>
      <c r="AJ16" s="674"/>
      <c r="AK16" s="674"/>
      <c r="AL16" s="643">
        <v>14.5</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4105236</v>
      </c>
      <c r="S17" s="621"/>
      <c r="T17" s="621"/>
      <c r="U17" s="621"/>
      <c r="V17" s="621"/>
      <c r="W17" s="621"/>
      <c r="X17" s="621"/>
      <c r="Y17" s="622"/>
      <c r="Z17" s="673">
        <v>7.4</v>
      </c>
      <c r="AA17" s="673"/>
      <c r="AB17" s="673"/>
      <c r="AC17" s="673"/>
      <c r="AD17" s="674">
        <v>4105236</v>
      </c>
      <c r="AE17" s="674"/>
      <c r="AF17" s="674"/>
      <c r="AG17" s="674"/>
      <c r="AH17" s="674"/>
      <c r="AI17" s="674"/>
      <c r="AJ17" s="674"/>
      <c r="AK17" s="674"/>
      <c r="AL17" s="643">
        <v>14.5</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5851247</v>
      </c>
      <c r="CS17" s="621"/>
      <c r="CT17" s="621"/>
      <c r="CU17" s="621"/>
      <c r="CV17" s="621"/>
      <c r="CW17" s="621"/>
      <c r="CX17" s="621"/>
      <c r="CY17" s="622"/>
      <c r="CZ17" s="673">
        <v>10.9</v>
      </c>
      <c r="DA17" s="673"/>
      <c r="DB17" s="673"/>
      <c r="DC17" s="673"/>
      <c r="DD17" s="626" t="s">
        <v>113</v>
      </c>
      <c r="DE17" s="621"/>
      <c r="DF17" s="621"/>
      <c r="DG17" s="621"/>
      <c r="DH17" s="621"/>
      <c r="DI17" s="621"/>
      <c r="DJ17" s="621"/>
      <c r="DK17" s="621"/>
      <c r="DL17" s="621"/>
      <c r="DM17" s="621"/>
      <c r="DN17" s="621"/>
      <c r="DO17" s="621"/>
      <c r="DP17" s="622"/>
      <c r="DQ17" s="626">
        <v>5643065</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925847</v>
      </c>
      <c r="S18" s="621"/>
      <c r="T18" s="621"/>
      <c r="U18" s="621"/>
      <c r="V18" s="621"/>
      <c r="W18" s="621"/>
      <c r="X18" s="621"/>
      <c r="Y18" s="622"/>
      <c r="Z18" s="673">
        <v>1.7</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1098941</v>
      </c>
      <c r="BH19" s="621"/>
      <c r="BI19" s="621"/>
      <c r="BJ19" s="621"/>
      <c r="BK19" s="621"/>
      <c r="BL19" s="621"/>
      <c r="BM19" s="621"/>
      <c r="BN19" s="622"/>
      <c r="BO19" s="673">
        <v>5</v>
      </c>
      <c r="BP19" s="673"/>
      <c r="BQ19" s="673"/>
      <c r="BR19" s="673"/>
      <c r="BS19" s="626">
        <v>11181</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30081113</v>
      </c>
      <c r="S20" s="621"/>
      <c r="T20" s="621"/>
      <c r="U20" s="621"/>
      <c r="V20" s="621"/>
      <c r="W20" s="621"/>
      <c r="X20" s="621"/>
      <c r="Y20" s="622"/>
      <c r="Z20" s="673">
        <v>54</v>
      </c>
      <c r="AA20" s="673"/>
      <c r="AB20" s="673"/>
      <c r="AC20" s="673"/>
      <c r="AD20" s="674">
        <v>28132502</v>
      </c>
      <c r="AE20" s="674"/>
      <c r="AF20" s="674"/>
      <c r="AG20" s="674"/>
      <c r="AH20" s="674"/>
      <c r="AI20" s="674"/>
      <c r="AJ20" s="674"/>
      <c r="AK20" s="674"/>
      <c r="AL20" s="643">
        <v>99.3</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1098941</v>
      </c>
      <c r="BH20" s="621"/>
      <c r="BI20" s="621"/>
      <c r="BJ20" s="621"/>
      <c r="BK20" s="621"/>
      <c r="BL20" s="621"/>
      <c r="BM20" s="621"/>
      <c r="BN20" s="622"/>
      <c r="BO20" s="673">
        <v>5</v>
      </c>
      <c r="BP20" s="673"/>
      <c r="BQ20" s="673"/>
      <c r="BR20" s="673"/>
      <c r="BS20" s="626">
        <v>11181</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53920838</v>
      </c>
      <c r="CS20" s="621"/>
      <c r="CT20" s="621"/>
      <c r="CU20" s="621"/>
      <c r="CV20" s="621"/>
      <c r="CW20" s="621"/>
      <c r="CX20" s="621"/>
      <c r="CY20" s="622"/>
      <c r="CZ20" s="673">
        <v>100</v>
      </c>
      <c r="DA20" s="673"/>
      <c r="DB20" s="673"/>
      <c r="DC20" s="673"/>
      <c r="DD20" s="626">
        <v>4303570</v>
      </c>
      <c r="DE20" s="621"/>
      <c r="DF20" s="621"/>
      <c r="DG20" s="621"/>
      <c r="DH20" s="621"/>
      <c r="DI20" s="621"/>
      <c r="DJ20" s="621"/>
      <c r="DK20" s="621"/>
      <c r="DL20" s="621"/>
      <c r="DM20" s="621"/>
      <c r="DN20" s="621"/>
      <c r="DO20" s="621"/>
      <c r="DP20" s="622"/>
      <c r="DQ20" s="626">
        <v>33343921</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18296</v>
      </c>
      <c r="S21" s="621"/>
      <c r="T21" s="621"/>
      <c r="U21" s="621"/>
      <c r="V21" s="621"/>
      <c r="W21" s="621"/>
      <c r="X21" s="621"/>
      <c r="Y21" s="622"/>
      <c r="Z21" s="673">
        <v>0</v>
      </c>
      <c r="AA21" s="673"/>
      <c r="AB21" s="673"/>
      <c r="AC21" s="673"/>
      <c r="AD21" s="674">
        <v>18296</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76177</v>
      </c>
      <c r="BH21" s="621"/>
      <c r="BI21" s="621"/>
      <c r="BJ21" s="621"/>
      <c r="BK21" s="621"/>
      <c r="BL21" s="621"/>
      <c r="BM21" s="621"/>
      <c r="BN21" s="622"/>
      <c r="BO21" s="673">
        <v>0.3</v>
      </c>
      <c r="BP21" s="673"/>
      <c r="BQ21" s="673"/>
      <c r="BR21" s="673"/>
      <c r="BS21" s="626">
        <v>11181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1614606</v>
      </c>
      <c r="S22" s="621"/>
      <c r="T22" s="621"/>
      <c r="U22" s="621"/>
      <c r="V22" s="621"/>
      <c r="W22" s="621"/>
      <c r="X22" s="621"/>
      <c r="Y22" s="622"/>
      <c r="Z22" s="673">
        <v>2.9</v>
      </c>
      <c r="AA22" s="673"/>
      <c r="AB22" s="673"/>
      <c r="AC22" s="673"/>
      <c r="AD22" s="674">
        <v>4590</v>
      </c>
      <c r="AE22" s="674"/>
      <c r="AF22" s="674"/>
      <c r="AG22" s="674"/>
      <c r="AH22" s="674"/>
      <c r="AI22" s="674"/>
      <c r="AJ22" s="674"/>
      <c r="AK22" s="674"/>
      <c r="AL22" s="643">
        <v>0</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789912</v>
      </c>
      <c r="S23" s="621"/>
      <c r="T23" s="621"/>
      <c r="U23" s="621"/>
      <c r="V23" s="621"/>
      <c r="W23" s="621"/>
      <c r="X23" s="621"/>
      <c r="Y23" s="622"/>
      <c r="Z23" s="673">
        <v>1.4</v>
      </c>
      <c r="AA23" s="673"/>
      <c r="AB23" s="673"/>
      <c r="AC23" s="673"/>
      <c r="AD23" s="674">
        <v>151580</v>
      </c>
      <c r="AE23" s="674"/>
      <c r="AF23" s="674"/>
      <c r="AG23" s="674"/>
      <c r="AH23" s="674"/>
      <c r="AI23" s="674"/>
      <c r="AJ23" s="674"/>
      <c r="AK23" s="674"/>
      <c r="AL23" s="643">
        <v>0.5</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1022764</v>
      </c>
      <c r="BH23" s="621"/>
      <c r="BI23" s="621"/>
      <c r="BJ23" s="621"/>
      <c r="BK23" s="621"/>
      <c r="BL23" s="621"/>
      <c r="BM23" s="621"/>
      <c r="BN23" s="622"/>
      <c r="BO23" s="673">
        <v>4.7</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206287</v>
      </c>
      <c r="S24" s="621"/>
      <c r="T24" s="621"/>
      <c r="U24" s="621"/>
      <c r="V24" s="621"/>
      <c r="W24" s="621"/>
      <c r="X24" s="621"/>
      <c r="Y24" s="622"/>
      <c r="Z24" s="673">
        <v>0.4</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25271391</v>
      </c>
      <c r="CS24" s="671"/>
      <c r="CT24" s="671"/>
      <c r="CU24" s="671"/>
      <c r="CV24" s="671"/>
      <c r="CW24" s="671"/>
      <c r="CX24" s="671"/>
      <c r="CY24" s="718"/>
      <c r="CZ24" s="722">
        <v>46.9</v>
      </c>
      <c r="DA24" s="723"/>
      <c r="DB24" s="723"/>
      <c r="DC24" s="724"/>
      <c r="DD24" s="717">
        <v>16298112</v>
      </c>
      <c r="DE24" s="671"/>
      <c r="DF24" s="671"/>
      <c r="DG24" s="671"/>
      <c r="DH24" s="671"/>
      <c r="DI24" s="671"/>
      <c r="DJ24" s="671"/>
      <c r="DK24" s="718"/>
      <c r="DL24" s="717">
        <v>16210222</v>
      </c>
      <c r="DM24" s="671"/>
      <c r="DN24" s="671"/>
      <c r="DO24" s="671"/>
      <c r="DP24" s="671"/>
      <c r="DQ24" s="671"/>
      <c r="DR24" s="671"/>
      <c r="DS24" s="671"/>
      <c r="DT24" s="671"/>
      <c r="DU24" s="671"/>
      <c r="DV24" s="718"/>
      <c r="DW24" s="719">
        <v>53.7</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6475490</v>
      </c>
      <c r="S25" s="621"/>
      <c r="T25" s="621"/>
      <c r="U25" s="621"/>
      <c r="V25" s="621"/>
      <c r="W25" s="621"/>
      <c r="X25" s="621"/>
      <c r="Y25" s="622"/>
      <c r="Z25" s="673">
        <v>11.6</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9076710</v>
      </c>
      <c r="CS25" s="639"/>
      <c r="CT25" s="639"/>
      <c r="CU25" s="639"/>
      <c r="CV25" s="639"/>
      <c r="CW25" s="639"/>
      <c r="CX25" s="639"/>
      <c r="CY25" s="640"/>
      <c r="CZ25" s="623">
        <v>16.8</v>
      </c>
      <c r="DA25" s="641"/>
      <c r="DB25" s="641"/>
      <c r="DC25" s="642"/>
      <c r="DD25" s="626">
        <v>7590620</v>
      </c>
      <c r="DE25" s="639"/>
      <c r="DF25" s="639"/>
      <c r="DG25" s="639"/>
      <c r="DH25" s="639"/>
      <c r="DI25" s="639"/>
      <c r="DJ25" s="639"/>
      <c r="DK25" s="640"/>
      <c r="DL25" s="626">
        <v>7502760</v>
      </c>
      <c r="DM25" s="639"/>
      <c r="DN25" s="639"/>
      <c r="DO25" s="639"/>
      <c r="DP25" s="639"/>
      <c r="DQ25" s="639"/>
      <c r="DR25" s="639"/>
      <c r="DS25" s="639"/>
      <c r="DT25" s="639"/>
      <c r="DU25" s="639"/>
      <c r="DV25" s="640"/>
      <c r="DW25" s="643">
        <v>24.9</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6547266</v>
      </c>
      <c r="CS26" s="621"/>
      <c r="CT26" s="621"/>
      <c r="CU26" s="621"/>
      <c r="CV26" s="621"/>
      <c r="CW26" s="621"/>
      <c r="CX26" s="621"/>
      <c r="CY26" s="622"/>
      <c r="CZ26" s="623">
        <v>12.1</v>
      </c>
      <c r="DA26" s="641"/>
      <c r="DB26" s="641"/>
      <c r="DC26" s="642"/>
      <c r="DD26" s="626">
        <v>5315758</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3570292</v>
      </c>
      <c r="S27" s="621"/>
      <c r="T27" s="621"/>
      <c r="U27" s="621"/>
      <c r="V27" s="621"/>
      <c r="W27" s="621"/>
      <c r="X27" s="621"/>
      <c r="Y27" s="622"/>
      <c r="Z27" s="673">
        <v>6.4</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21903280</v>
      </c>
      <c r="BH27" s="621"/>
      <c r="BI27" s="621"/>
      <c r="BJ27" s="621"/>
      <c r="BK27" s="621"/>
      <c r="BL27" s="621"/>
      <c r="BM27" s="621"/>
      <c r="BN27" s="622"/>
      <c r="BO27" s="673">
        <v>100</v>
      </c>
      <c r="BP27" s="673"/>
      <c r="BQ27" s="673"/>
      <c r="BR27" s="673"/>
      <c r="BS27" s="626">
        <v>11181</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10343434</v>
      </c>
      <c r="CS27" s="639"/>
      <c r="CT27" s="639"/>
      <c r="CU27" s="639"/>
      <c r="CV27" s="639"/>
      <c r="CW27" s="639"/>
      <c r="CX27" s="639"/>
      <c r="CY27" s="640"/>
      <c r="CZ27" s="623">
        <v>19.2</v>
      </c>
      <c r="DA27" s="641"/>
      <c r="DB27" s="641"/>
      <c r="DC27" s="642"/>
      <c r="DD27" s="626">
        <v>3064427</v>
      </c>
      <c r="DE27" s="639"/>
      <c r="DF27" s="639"/>
      <c r="DG27" s="639"/>
      <c r="DH27" s="639"/>
      <c r="DI27" s="639"/>
      <c r="DJ27" s="639"/>
      <c r="DK27" s="640"/>
      <c r="DL27" s="626">
        <v>3064397</v>
      </c>
      <c r="DM27" s="639"/>
      <c r="DN27" s="639"/>
      <c r="DO27" s="639"/>
      <c r="DP27" s="639"/>
      <c r="DQ27" s="639"/>
      <c r="DR27" s="639"/>
      <c r="DS27" s="639"/>
      <c r="DT27" s="639"/>
      <c r="DU27" s="639"/>
      <c r="DV27" s="640"/>
      <c r="DW27" s="643">
        <v>10.199999999999999</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289440</v>
      </c>
      <c r="S28" s="621"/>
      <c r="T28" s="621"/>
      <c r="U28" s="621"/>
      <c r="V28" s="621"/>
      <c r="W28" s="621"/>
      <c r="X28" s="621"/>
      <c r="Y28" s="622"/>
      <c r="Z28" s="673">
        <v>0.5</v>
      </c>
      <c r="AA28" s="673"/>
      <c r="AB28" s="673"/>
      <c r="AC28" s="673"/>
      <c r="AD28" s="674">
        <v>17156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5851247</v>
      </c>
      <c r="CS28" s="621"/>
      <c r="CT28" s="621"/>
      <c r="CU28" s="621"/>
      <c r="CV28" s="621"/>
      <c r="CW28" s="621"/>
      <c r="CX28" s="621"/>
      <c r="CY28" s="622"/>
      <c r="CZ28" s="623">
        <v>10.9</v>
      </c>
      <c r="DA28" s="641"/>
      <c r="DB28" s="641"/>
      <c r="DC28" s="642"/>
      <c r="DD28" s="626">
        <v>5643065</v>
      </c>
      <c r="DE28" s="621"/>
      <c r="DF28" s="621"/>
      <c r="DG28" s="621"/>
      <c r="DH28" s="621"/>
      <c r="DI28" s="621"/>
      <c r="DJ28" s="621"/>
      <c r="DK28" s="622"/>
      <c r="DL28" s="626">
        <v>5643065</v>
      </c>
      <c r="DM28" s="621"/>
      <c r="DN28" s="621"/>
      <c r="DO28" s="621"/>
      <c r="DP28" s="621"/>
      <c r="DQ28" s="621"/>
      <c r="DR28" s="621"/>
      <c r="DS28" s="621"/>
      <c r="DT28" s="621"/>
      <c r="DU28" s="621"/>
      <c r="DV28" s="622"/>
      <c r="DW28" s="643">
        <v>18.7</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352640</v>
      </c>
      <c r="S29" s="621"/>
      <c r="T29" s="621"/>
      <c r="U29" s="621"/>
      <c r="V29" s="621"/>
      <c r="W29" s="621"/>
      <c r="X29" s="621"/>
      <c r="Y29" s="622"/>
      <c r="Z29" s="673">
        <v>0.6</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5851028</v>
      </c>
      <c r="CS29" s="639"/>
      <c r="CT29" s="639"/>
      <c r="CU29" s="639"/>
      <c r="CV29" s="639"/>
      <c r="CW29" s="639"/>
      <c r="CX29" s="639"/>
      <c r="CY29" s="640"/>
      <c r="CZ29" s="623">
        <v>10.9</v>
      </c>
      <c r="DA29" s="641"/>
      <c r="DB29" s="641"/>
      <c r="DC29" s="642"/>
      <c r="DD29" s="626">
        <v>5642846</v>
      </c>
      <c r="DE29" s="639"/>
      <c r="DF29" s="639"/>
      <c r="DG29" s="639"/>
      <c r="DH29" s="639"/>
      <c r="DI29" s="639"/>
      <c r="DJ29" s="639"/>
      <c r="DK29" s="640"/>
      <c r="DL29" s="626">
        <v>5642846</v>
      </c>
      <c r="DM29" s="639"/>
      <c r="DN29" s="639"/>
      <c r="DO29" s="639"/>
      <c r="DP29" s="639"/>
      <c r="DQ29" s="639"/>
      <c r="DR29" s="639"/>
      <c r="DS29" s="639"/>
      <c r="DT29" s="639"/>
      <c r="DU29" s="639"/>
      <c r="DV29" s="640"/>
      <c r="DW29" s="643">
        <v>18.7</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1627631</v>
      </c>
      <c r="S30" s="621"/>
      <c r="T30" s="621"/>
      <c r="U30" s="621"/>
      <c r="V30" s="621"/>
      <c r="W30" s="621"/>
      <c r="X30" s="621"/>
      <c r="Y30" s="622"/>
      <c r="Z30" s="673">
        <v>2.9</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98.8</v>
      </c>
      <c r="BH30" s="687"/>
      <c r="BI30" s="687"/>
      <c r="BJ30" s="687"/>
      <c r="BK30" s="687"/>
      <c r="BL30" s="687"/>
      <c r="BM30" s="688">
        <v>95.5</v>
      </c>
      <c r="BN30" s="687"/>
      <c r="BO30" s="687"/>
      <c r="BP30" s="687"/>
      <c r="BQ30" s="689"/>
      <c r="BR30" s="686">
        <v>98.8</v>
      </c>
      <c r="BS30" s="687"/>
      <c r="BT30" s="687"/>
      <c r="BU30" s="687"/>
      <c r="BV30" s="687"/>
      <c r="BW30" s="687"/>
      <c r="BX30" s="688">
        <v>95.1</v>
      </c>
      <c r="BY30" s="687"/>
      <c r="BZ30" s="687"/>
      <c r="CA30" s="687"/>
      <c r="CB30" s="689"/>
      <c r="CD30" s="692"/>
      <c r="CE30" s="693"/>
      <c r="CF30" s="657" t="s">
        <v>294</v>
      </c>
      <c r="CG30" s="654"/>
      <c r="CH30" s="654"/>
      <c r="CI30" s="654"/>
      <c r="CJ30" s="654"/>
      <c r="CK30" s="654"/>
      <c r="CL30" s="654"/>
      <c r="CM30" s="654"/>
      <c r="CN30" s="654"/>
      <c r="CO30" s="654"/>
      <c r="CP30" s="654"/>
      <c r="CQ30" s="655"/>
      <c r="CR30" s="620">
        <v>5341448</v>
      </c>
      <c r="CS30" s="621"/>
      <c r="CT30" s="621"/>
      <c r="CU30" s="621"/>
      <c r="CV30" s="621"/>
      <c r="CW30" s="621"/>
      <c r="CX30" s="621"/>
      <c r="CY30" s="622"/>
      <c r="CZ30" s="623">
        <v>9.9</v>
      </c>
      <c r="DA30" s="641"/>
      <c r="DB30" s="641"/>
      <c r="DC30" s="642"/>
      <c r="DD30" s="626">
        <v>5158560</v>
      </c>
      <c r="DE30" s="621"/>
      <c r="DF30" s="621"/>
      <c r="DG30" s="621"/>
      <c r="DH30" s="621"/>
      <c r="DI30" s="621"/>
      <c r="DJ30" s="621"/>
      <c r="DK30" s="622"/>
      <c r="DL30" s="626">
        <v>5158560</v>
      </c>
      <c r="DM30" s="621"/>
      <c r="DN30" s="621"/>
      <c r="DO30" s="621"/>
      <c r="DP30" s="621"/>
      <c r="DQ30" s="621"/>
      <c r="DR30" s="621"/>
      <c r="DS30" s="621"/>
      <c r="DT30" s="621"/>
      <c r="DU30" s="621"/>
      <c r="DV30" s="622"/>
      <c r="DW30" s="643">
        <v>17.100000000000001</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1686602</v>
      </c>
      <c r="S31" s="621"/>
      <c r="T31" s="621"/>
      <c r="U31" s="621"/>
      <c r="V31" s="621"/>
      <c r="W31" s="621"/>
      <c r="X31" s="621"/>
      <c r="Y31" s="622"/>
      <c r="Z31" s="673">
        <v>3</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v>
      </c>
      <c r="BH31" s="639"/>
      <c r="BI31" s="639"/>
      <c r="BJ31" s="639"/>
      <c r="BK31" s="639"/>
      <c r="BL31" s="639"/>
      <c r="BM31" s="675">
        <v>95</v>
      </c>
      <c r="BN31" s="685"/>
      <c r="BO31" s="685"/>
      <c r="BP31" s="685"/>
      <c r="BQ31" s="649"/>
      <c r="BR31" s="684">
        <v>99.1</v>
      </c>
      <c r="BS31" s="639"/>
      <c r="BT31" s="639"/>
      <c r="BU31" s="639"/>
      <c r="BV31" s="639"/>
      <c r="BW31" s="639"/>
      <c r="BX31" s="675">
        <v>94.7</v>
      </c>
      <c r="BY31" s="685"/>
      <c r="BZ31" s="685"/>
      <c r="CA31" s="685"/>
      <c r="CB31" s="649"/>
      <c r="CD31" s="692"/>
      <c r="CE31" s="693"/>
      <c r="CF31" s="657" t="s">
        <v>298</v>
      </c>
      <c r="CG31" s="654"/>
      <c r="CH31" s="654"/>
      <c r="CI31" s="654"/>
      <c r="CJ31" s="654"/>
      <c r="CK31" s="654"/>
      <c r="CL31" s="654"/>
      <c r="CM31" s="654"/>
      <c r="CN31" s="654"/>
      <c r="CO31" s="654"/>
      <c r="CP31" s="654"/>
      <c r="CQ31" s="655"/>
      <c r="CR31" s="620">
        <v>509580</v>
      </c>
      <c r="CS31" s="639"/>
      <c r="CT31" s="639"/>
      <c r="CU31" s="639"/>
      <c r="CV31" s="639"/>
      <c r="CW31" s="639"/>
      <c r="CX31" s="639"/>
      <c r="CY31" s="640"/>
      <c r="CZ31" s="623">
        <v>0.9</v>
      </c>
      <c r="DA31" s="641"/>
      <c r="DB31" s="641"/>
      <c r="DC31" s="642"/>
      <c r="DD31" s="626">
        <v>484286</v>
      </c>
      <c r="DE31" s="639"/>
      <c r="DF31" s="639"/>
      <c r="DG31" s="639"/>
      <c r="DH31" s="639"/>
      <c r="DI31" s="639"/>
      <c r="DJ31" s="639"/>
      <c r="DK31" s="640"/>
      <c r="DL31" s="626">
        <v>484286</v>
      </c>
      <c r="DM31" s="639"/>
      <c r="DN31" s="639"/>
      <c r="DO31" s="639"/>
      <c r="DP31" s="639"/>
      <c r="DQ31" s="639"/>
      <c r="DR31" s="639"/>
      <c r="DS31" s="639"/>
      <c r="DT31" s="639"/>
      <c r="DU31" s="639"/>
      <c r="DV31" s="640"/>
      <c r="DW31" s="643">
        <v>1.6</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838934</v>
      </c>
      <c r="S32" s="621"/>
      <c r="T32" s="621"/>
      <c r="U32" s="621"/>
      <c r="V32" s="621"/>
      <c r="W32" s="621"/>
      <c r="X32" s="621"/>
      <c r="Y32" s="622"/>
      <c r="Z32" s="673">
        <v>1.5</v>
      </c>
      <c r="AA32" s="673"/>
      <c r="AB32" s="673"/>
      <c r="AC32" s="673"/>
      <c r="AD32" s="674">
        <v>11386</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98.6</v>
      </c>
      <c r="BH32" s="605"/>
      <c r="BI32" s="605"/>
      <c r="BJ32" s="605"/>
      <c r="BK32" s="605"/>
      <c r="BL32" s="605"/>
      <c r="BM32" s="668">
        <v>95.5</v>
      </c>
      <c r="BN32" s="605"/>
      <c r="BO32" s="605"/>
      <c r="BP32" s="605"/>
      <c r="BQ32" s="662"/>
      <c r="BR32" s="683">
        <v>98.5</v>
      </c>
      <c r="BS32" s="605"/>
      <c r="BT32" s="605"/>
      <c r="BU32" s="605"/>
      <c r="BV32" s="605"/>
      <c r="BW32" s="605"/>
      <c r="BX32" s="668">
        <v>94.9</v>
      </c>
      <c r="BY32" s="605"/>
      <c r="BZ32" s="605"/>
      <c r="CA32" s="605"/>
      <c r="CB32" s="662"/>
      <c r="CD32" s="694"/>
      <c r="CE32" s="695"/>
      <c r="CF32" s="657" t="s">
        <v>301</v>
      </c>
      <c r="CG32" s="654"/>
      <c r="CH32" s="654"/>
      <c r="CI32" s="654"/>
      <c r="CJ32" s="654"/>
      <c r="CK32" s="654"/>
      <c r="CL32" s="654"/>
      <c r="CM32" s="654"/>
      <c r="CN32" s="654"/>
      <c r="CO32" s="654"/>
      <c r="CP32" s="654"/>
      <c r="CQ32" s="655"/>
      <c r="CR32" s="620">
        <v>219</v>
      </c>
      <c r="CS32" s="621"/>
      <c r="CT32" s="621"/>
      <c r="CU32" s="621"/>
      <c r="CV32" s="621"/>
      <c r="CW32" s="621"/>
      <c r="CX32" s="621"/>
      <c r="CY32" s="622"/>
      <c r="CZ32" s="623">
        <v>0</v>
      </c>
      <c r="DA32" s="641"/>
      <c r="DB32" s="641"/>
      <c r="DC32" s="642"/>
      <c r="DD32" s="626">
        <v>219</v>
      </c>
      <c r="DE32" s="621"/>
      <c r="DF32" s="621"/>
      <c r="DG32" s="621"/>
      <c r="DH32" s="621"/>
      <c r="DI32" s="621"/>
      <c r="DJ32" s="621"/>
      <c r="DK32" s="622"/>
      <c r="DL32" s="626">
        <v>219</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8199100</v>
      </c>
      <c r="S33" s="621"/>
      <c r="T33" s="621"/>
      <c r="U33" s="621"/>
      <c r="V33" s="621"/>
      <c r="W33" s="621"/>
      <c r="X33" s="621"/>
      <c r="Y33" s="622"/>
      <c r="Z33" s="673">
        <v>14.7</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24345877</v>
      </c>
      <c r="CS33" s="639"/>
      <c r="CT33" s="639"/>
      <c r="CU33" s="639"/>
      <c r="CV33" s="639"/>
      <c r="CW33" s="639"/>
      <c r="CX33" s="639"/>
      <c r="CY33" s="640"/>
      <c r="CZ33" s="623">
        <v>45.2</v>
      </c>
      <c r="DA33" s="641"/>
      <c r="DB33" s="641"/>
      <c r="DC33" s="642"/>
      <c r="DD33" s="626">
        <v>16387527</v>
      </c>
      <c r="DE33" s="639"/>
      <c r="DF33" s="639"/>
      <c r="DG33" s="639"/>
      <c r="DH33" s="639"/>
      <c r="DI33" s="639"/>
      <c r="DJ33" s="639"/>
      <c r="DK33" s="640"/>
      <c r="DL33" s="626">
        <v>13720711</v>
      </c>
      <c r="DM33" s="639"/>
      <c r="DN33" s="639"/>
      <c r="DO33" s="639"/>
      <c r="DP33" s="639"/>
      <c r="DQ33" s="639"/>
      <c r="DR33" s="639"/>
      <c r="DS33" s="639"/>
      <c r="DT33" s="639"/>
      <c r="DU33" s="639"/>
      <c r="DV33" s="640"/>
      <c r="DW33" s="643">
        <v>45.5</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6938307</v>
      </c>
      <c r="CS34" s="621"/>
      <c r="CT34" s="621"/>
      <c r="CU34" s="621"/>
      <c r="CV34" s="621"/>
      <c r="CW34" s="621"/>
      <c r="CX34" s="621"/>
      <c r="CY34" s="622"/>
      <c r="CZ34" s="623">
        <v>12.9</v>
      </c>
      <c r="DA34" s="641"/>
      <c r="DB34" s="641"/>
      <c r="DC34" s="642"/>
      <c r="DD34" s="626">
        <v>5518247</v>
      </c>
      <c r="DE34" s="621"/>
      <c r="DF34" s="621"/>
      <c r="DG34" s="621"/>
      <c r="DH34" s="621"/>
      <c r="DI34" s="621"/>
      <c r="DJ34" s="621"/>
      <c r="DK34" s="622"/>
      <c r="DL34" s="626">
        <v>5423688</v>
      </c>
      <c r="DM34" s="621"/>
      <c r="DN34" s="621"/>
      <c r="DO34" s="621"/>
      <c r="DP34" s="621"/>
      <c r="DQ34" s="621"/>
      <c r="DR34" s="621"/>
      <c r="DS34" s="621"/>
      <c r="DT34" s="621"/>
      <c r="DU34" s="621"/>
      <c r="DV34" s="622"/>
      <c r="DW34" s="643">
        <v>18</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1850000</v>
      </c>
      <c r="S35" s="621"/>
      <c r="T35" s="621"/>
      <c r="U35" s="621"/>
      <c r="V35" s="621"/>
      <c r="W35" s="621"/>
      <c r="X35" s="621"/>
      <c r="Y35" s="622"/>
      <c r="Z35" s="673">
        <v>3.3</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5312743</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121017</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467369</v>
      </c>
      <c r="CS35" s="639"/>
      <c r="CT35" s="639"/>
      <c r="CU35" s="639"/>
      <c r="CV35" s="639"/>
      <c r="CW35" s="639"/>
      <c r="CX35" s="639"/>
      <c r="CY35" s="640"/>
      <c r="CZ35" s="623">
        <v>0.9</v>
      </c>
      <c r="DA35" s="641"/>
      <c r="DB35" s="641"/>
      <c r="DC35" s="642"/>
      <c r="DD35" s="626">
        <v>337671</v>
      </c>
      <c r="DE35" s="639"/>
      <c r="DF35" s="639"/>
      <c r="DG35" s="639"/>
      <c r="DH35" s="639"/>
      <c r="DI35" s="639"/>
      <c r="DJ35" s="639"/>
      <c r="DK35" s="640"/>
      <c r="DL35" s="626">
        <v>197053</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55750343</v>
      </c>
      <c r="S36" s="661"/>
      <c r="T36" s="661"/>
      <c r="U36" s="661"/>
      <c r="V36" s="661"/>
      <c r="W36" s="661"/>
      <c r="X36" s="661"/>
      <c r="Y36" s="664"/>
      <c r="Z36" s="665">
        <v>100</v>
      </c>
      <c r="AA36" s="665"/>
      <c r="AB36" s="665"/>
      <c r="AC36" s="665"/>
      <c r="AD36" s="666">
        <v>28335510</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1939909</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45646</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9008515</v>
      </c>
      <c r="CS36" s="621"/>
      <c r="CT36" s="621"/>
      <c r="CU36" s="621"/>
      <c r="CV36" s="621"/>
      <c r="CW36" s="621"/>
      <c r="CX36" s="621"/>
      <c r="CY36" s="622"/>
      <c r="CZ36" s="623">
        <v>16.7</v>
      </c>
      <c r="DA36" s="641"/>
      <c r="DB36" s="641"/>
      <c r="DC36" s="642"/>
      <c r="DD36" s="626">
        <v>6801249</v>
      </c>
      <c r="DE36" s="621"/>
      <c r="DF36" s="621"/>
      <c r="DG36" s="621"/>
      <c r="DH36" s="621"/>
      <c r="DI36" s="621"/>
      <c r="DJ36" s="621"/>
      <c r="DK36" s="622"/>
      <c r="DL36" s="626">
        <v>5316654</v>
      </c>
      <c r="DM36" s="621"/>
      <c r="DN36" s="621"/>
      <c r="DO36" s="621"/>
      <c r="DP36" s="621"/>
      <c r="DQ36" s="621"/>
      <c r="DR36" s="621"/>
      <c r="DS36" s="621"/>
      <c r="DT36" s="621"/>
      <c r="DU36" s="621"/>
      <c r="DV36" s="622"/>
      <c r="DW36" s="643">
        <v>17.600000000000001</v>
      </c>
      <c r="DX36" s="644"/>
      <c r="DY36" s="644"/>
      <c r="DZ36" s="644"/>
      <c r="EA36" s="644"/>
      <c r="EB36" s="644"/>
      <c r="EC36" s="645"/>
    </row>
    <row r="37" spans="2:133" ht="11.25" customHeight="1">
      <c r="AQ37" s="646" t="s">
        <v>316</v>
      </c>
      <c r="AR37" s="647"/>
      <c r="AS37" s="647"/>
      <c r="AT37" s="647"/>
      <c r="AU37" s="647"/>
      <c r="AV37" s="647"/>
      <c r="AW37" s="647"/>
      <c r="AX37" s="647"/>
      <c r="AY37" s="648"/>
      <c r="AZ37" s="620">
        <v>26954</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17305</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2262872</v>
      </c>
      <c r="CS37" s="639"/>
      <c r="CT37" s="639"/>
      <c r="CU37" s="639"/>
      <c r="CV37" s="639"/>
      <c r="CW37" s="639"/>
      <c r="CX37" s="639"/>
      <c r="CY37" s="640"/>
      <c r="CZ37" s="623">
        <v>4.2</v>
      </c>
      <c r="DA37" s="641"/>
      <c r="DB37" s="641"/>
      <c r="DC37" s="642"/>
      <c r="DD37" s="626">
        <v>2262872</v>
      </c>
      <c r="DE37" s="639"/>
      <c r="DF37" s="639"/>
      <c r="DG37" s="639"/>
      <c r="DH37" s="639"/>
      <c r="DI37" s="639"/>
      <c r="DJ37" s="639"/>
      <c r="DK37" s="640"/>
      <c r="DL37" s="626">
        <v>2037356</v>
      </c>
      <c r="DM37" s="639"/>
      <c r="DN37" s="639"/>
      <c r="DO37" s="639"/>
      <c r="DP37" s="639"/>
      <c r="DQ37" s="639"/>
      <c r="DR37" s="639"/>
      <c r="DS37" s="639"/>
      <c r="DT37" s="639"/>
      <c r="DU37" s="639"/>
      <c r="DV37" s="640"/>
      <c r="DW37" s="643">
        <v>6.7</v>
      </c>
      <c r="DX37" s="644"/>
      <c r="DY37" s="644"/>
      <c r="DZ37" s="644"/>
      <c r="EA37" s="644"/>
      <c r="EB37" s="644"/>
      <c r="EC37" s="645"/>
    </row>
    <row r="38" spans="2:133" ht="11.25" customHeight="1">
      <c r="AQ38" s="646" t="s">
        <v>319</v>
      </c>
      <c r="AR38" s="647"/>
      <c r="AS38" s="647"/>
      <c r="AT38" s="647"/>
      <c r="AU38" s="647"/>
      <c r="AV38" s="647"/>
      <c r="AW38" s="647"/>
      <c r="AX38" s="647"/>
      <c r="AY38" s="648"/>
      <c r="AZ38" s="620">
        <v>15747</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28580</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3466996</v>
      </c>
      <c r="CS38" s="621"/>
      <c r="CT38" s="621"/>
      <c r="CU38" s="621"/>
      <c r="CV38" s="621"/>
      <c r="CW38" s="621"/>
      <c r="CX38" s="621"/>
      <c r="CY38" s="622"/>
      <c r="CZ38" s="623">
        <v>6.4</v>
      </c>
      <c r="DA38" s="641"/>
      <c r="DB38" s="641"/>
      <c r="DC38" s="642"/>
      <c r="DD38" s="626">
        <v>2833677</v>
      </c>
      <c r="DE38" s="621"/>
      <c r="DF38" s="621"/>
      <c r="DG38" s="621"/>
      <c r="DH38" s="621"/>
      <c r="DI38" s="621"/>
      <c r="DJ38" s="621"/>
      <c r="DK38" s="622"/>
      <c r="DL38" s="626">
        <v>2783316</v>
      </c>
      <c r="DM38" s="621"/>
      <c r="DN38" s="621"/>
      <c r="DO38" s="621"/>
      <c r="DP38" s="621"/>
      <c r="DQ38" s="621"/>
      <c r="DR38" s="621"/>
      <c r="DS38" s="621"/>
      <c r="DT38" s="621"/>
      <c r="DU38" s="621"/>
      <c r="DV38" s="622"/>
      <c r="DW38" s="643">
        <v>9.1999999999999993</v>
      </c>
      <c r="DX38" s="644"/>
      <c r="DY38" s="644"/>
      <c r="DZ38" s="644"/>
      <c r="EA38" s="644"/>
      <c r="EB38" s="644"/>
      <c r="EC38" s="645"/>
    </row>
    <row r="39" spans="2:133" ht="11.25" customHeight="1">
      <c r="AQ39" s="646" t="s">
        <v>322</v>
      </c>
      <c r="AR39" s="647"/>
      <c r="AS39" s="647"/>
      <c r="AT39" s="647"/>
      <c r="AU39" s="647"/>
      <c r="AV39" s="647"/>
      <c r="AW39" s="647"/>
      <c r="AX39" s="647"/>
      <c r="AY39" s="648"/>
      <c r="AZ39" s="620">
        <v>2644</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1817090</v>
      </c>
      <c r="CS39" s="639"/>
      <c r="CT39" s="639"/>
      <c r="CU39" s="639"/>
      <c r="CV39" s="639"/>
      <c r="CW39" s="639"/>
      <c r="CX39" s="639"/>
      <c r="CY39" s="640"/>
      <c r="CZ39" s="623">
        <v>3.4</v>
      </c>
      <c r="DA39" s="641"/>
      <c r="DB39" s="641"/>
      <c r="DC39" s="642"/>
      <c r="DD39" s="626">
        <v>896683</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596577</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91</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2647600</v>
      </c>
      <c r="CS40" s="621"/>
      <c r="CT40" s="621"/>
      <c r="CU40" s="621"/>
      <c r="CV40" s="621"/>
      <c r="CW40" s="621"/>
      <c r="CX40" s="621"/>
      <c r="CY40" s="622"/>
      <c r="CZ40" s="623">
        <v>4.9000000000000004</v>
      </c>
      <c r="DA40" s="641"/>
      <c r="DB40" s="641"/>
      <c r="DC40" s="642"/>
      <c r="DD40" s="626" t="s">
        <v>326</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2730912</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311</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4303570</v>
      </c>
      <c r="CS42" s="621"/>
      <c r="CT42" s="621"/>
      <c r="CU42" s="621"/>
      <c r="CV42" s="621"/>
      <c r="CW42" s="621"/>
      <c r="CX42" s="621"/>
      <c r="CY42" s="622"/>
      <c r="CZ42" s="623">
        <v>8</v>
      </c>
      <c r="DA42" s="624"/>
      <c r="DB42" s="624"/>
      <c r="DC42" s="625"/>
      <c r="DD42" s="626">
        <v>658282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246362</v>
      </c>
      <c r="CS43" s="639"/>
      <c r="CT43" s="639"/>
      <c r="CU43" s="639"/>
      <c r="CV43" s="639"/>
      <c r="CW43" s="639"/>
      <c r="CX43" s="639"/>
      <c r="CY43" s="640"/>
      <c r="CZ43" s="623">
        <v>0.5</v>
      </c>
      <c r="DA43" s="641"/>
      <c r="DB43" s="641"/>
      <c r="DC43" s="642"/>
      <c r="DD43" s="626">
        <v>239261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4303570</v>
      </c>
      <c r="CS44" s="621"/>
      <c r="CT44" s="621"/>
      <c r="CU44" s="621"/>
      <c r="CV44" s="621"/>
      <c r="CW44" s="621"/>
      <c r="CX44" s="621"/>
      <c r="CY44" s="622"/>
      <c r="CZ44" s="623">
        <v>8</v>
      </c>
      <c r="DA44" s="624"/>
      <c r="DB44" s="624"/>
      <c r="DC44" s="625"/>
      <c r="DD44" s="626">
        <v>658282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2151125</v>
      </c>
      <c r="CS45" s="639"/>
      <c r="CT45" s="639"/>
      <c r="CU45" s="639"/>
      <c r="CV45" s="639"/>
      <c r="CW45" s="639"/>
      <c r="CX45" s="639"/>
      <c r="CY45" s="640"/>
      <c r="CZ45" s="623">
        <v>4</v>
      </c>
      <c r="DA45" s="641"/>
      <c r="DB45" s="641"/>
      <c r="DC45" s="642"/>
      <c r="DD45" s="626">
        <v>46418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2124777</v>
      </c>
      <c r="CS46" s="621"/>
      <c r="CT46" s="621"/>
      <c r="CU46" s="621"/>
      <c r="CV46" s="621"/>
      <c r="CW46" s="621"/>
      <c r="CX46" s="621"/>
      <c r="CY46" s="622"/>
      <c r="CZ46" s="623">
        <v>3.9</v>
      </c>
      <c r="DA46" s="624"/>
      <c r="DB46" s="624"/>
      <c r="DC46" s="625"/>
      <c r="DD46" s="626">
        <v>609567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53920838</v>
      </c>
      <c r="CS49" s="605"/>
      <c r="CT49" s="605"/>
      <c r="CU49" s="605"/>
      <c r="CV49" s="605"/>
      <c r="CW49" s="605"/>
      <c r="CX49" s="605"/>
      <c r="CY49" s="606"/>
      <c r="CZ49" s="607">
        <v>100</v>
      </c>
      <c r="DA49" s="608"/>
      <c r="DB49" s="608"/>
      <c r="DC49" s="609"/>
      <c r="DD49" s="610">
        <v>33343921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election activeCell="BS84" sqref="BS84:CG8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52823</v>
      </c>
      <c r="R7" s="1134"/>
      <c r="S7" s="1134"/>
      <c r="T7" s="1134"/>
      <c r="U7" s="1134"/>
      <c r="V7" s="1134">
        <v>50996</v>
      </c>
      <c r="W7" s="1134"/>
      <c r="X7" s="1134"/>
      <c r="Y7" s="1134"/>
      <c r="Z7" s="1134"/>
      <c r="AA7" s="1134">
        <v>1828</v>
      </c>
      <c r="AB7" s="1134"/>
      <c r="AC7" s="1134"/>
      <c r="AD7" s="1134"/>
      <c r="AE7" s="1135"/>
      <c r="AF7" s="1136">
        <v>1716</v>
      </c>
      <c r="AG7" s="1137"/>
      <c r="AH7" s="1137"/>
      <c r="AI7" s="1137"/>
      <c r="AJ7" s="1138"/>
      <c r="AK7" s="1120">
        <v>1613</v>
      </c>
      <c r="AL7" s="1121"/>
      <c r="AM7" s="1121"/>
      <c r="AN7" s="1121"/>
      <c r="AO7" s="1121"/>
      <c r="AP7" s="1121">
        <v>54198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559</v>
      </c>
      <c r="BT7" s="1125"/>
      <c r="BU7" s="1125"/>
      <c r="BV7" s="1125"/>
      <c r="BW7" s="1125"/>
      <c r="BX7" s="1125"/>
      <c r="BY7" s="1125"/>
      <c r="BZ7" s="1125"/>
      <c r="CA7" s="1125"/>
      <c r="CB7" s="1125"/>
      <c r="CC7" s="1125"/>
      <c r="CD7" s="1125"/>
      <c r="CE7" s="1125"/>
      <c r="CF7" s="1125"/>
      <c r="CG7" s="1126"/>
      <c r="CH7" s="1117">
        <v>0</v>
      </c>
      <c r="CI7" s="1118"/>
      <c r="CJ7" s="1118"/>
      <c r="CK7" s="1118"/>
      <c r="CL7" s="1119"/>
      <c r="CM7" s="1117">
        <v>57</v>
      </c>
      <c r="CN7" s="1118"/>
      <c r="CO7" s="1118"/>
      <c r="CP7" s="1118"/>
      <c r="CQ7" s="1119"/>
      <c r="CR7" s="1117">
        <v>50</v>
      </c>
      <c r="CS7" s="1118"/>
      <c r="CT7" s="1118"/>
      <c r="CU7" s="1118"/>
      <c r="CV7" s="1119"/>
      <c r="CW7" s="1117" t="s">
        <v>558</v>
      </c>
      <c r="CX7" s="1118"/>
      <c r="CY7" s="1118"/>
      <c r="CZ7" s="1118"/>
      <c r="DA7" s="1119"/>
      <c r="DB7" s="1117" t="s">
        <v>558</v>
      </c>
      <c r="DC7" s="1118"/>
      <c r="DD7" s="1118"/>
      <c r="DE7" s="1118"/>
      <c r="DF7" s="1119"/>
      <c r="DG7" s="1117" t="s">
        <v>558</v>
      </c>
      <c r="DH7" s="1118"/>
      <c r="DI7" s="1118"/>
      <c r="DJ7" s="1118"/>
      <c r="DK7" s="1119"/>
      <c r="DL7" s="1117" t="s">
        <v>558</v>
      </c>
      <c r="DM7" s="1118"/>
      <c r="DN7" s="1118"/>
      <c r="DO7" s="1118"/>
      <c r="DP7" s="1119"/>
      <c r="DQ7" s="1117" t="s">
        <v>558</v>
      </c>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28</v>
      </c>
      <c r="R8" s="1073"/>
      <c r="S8" s="1073"/>
      <c r="T8" s="1073"/>
      <c r="U8" s="1073"/>
      <c r="V8" s="1073">
        <v>28</v>
      </c>
      <c r="W8" s="1073"/>
      <c r="X8" s="1073"/>
      <c r="Y8" s="1073"/>
      <c r="Z8" s="1073"/>
      <c r="AA8" s="1073" t="s">
        <v>541</v>
      </c>
      <c r="AB8" s="1073"/>
      <c r="AC8" s="1073"/>
      <c r="AD8" s="1073"/>
      <c r="AE8" s="1074"/>
      <c r="AF8" s="1048" t="s">
        <v>113</v>
      </c>
      <c r="AG8" s="1049"/>
      <c r="AH8" s="1049"/>
      <c r="AI8" s="1049"/>
      <c r="AJ8" s="1050"/>
      <c r="AK8" s="1115">
        <v>14</v>
      </c>
      <c r="AL8" s="1116"/>
      <c r="AM8" s="1116"/>
      <c r="AN8" s="1116"/>
      <c r="AO8" s="1116"/>
      <c r="AP8" s="1116">
        <v>52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560</v>
      </c>
      <c r="BT8" s="1044"/>
      <c r="BU8" s="1044"/>
      <c r="BV8" s="1044"/>
      <c r="BW8" s="1044"/>
      <c r="BX8" s="1044"/>
      <c r="BY8" s="1044"/>
      <c r="BZ8" s="1044"/>
      <c r="CA8" s="1044"/>
      <c r="CB8" s="1044"/>
      <c r="CC8" s="1044"/>
      <c r="CD8" s="1044"/>
      <c r="CE8" s="1044"/>
      <c r="CF8" s="1044"/>
      <c r="CG8" s="1045"/>
      <c r="CH8" s="1018">
        <v>1</v>
      </c>
      <c r="CI8" s="1019"/>
      <c r="CJ8" s="1019"/>
      <c r="CK8" s="1019"/>
      <c r="CL8" s="1020"/>
      <c r="CM8" s="1018">
        <v>67</v>
      </c>
      <c r="CN8" s="1019"/>
      <c r="CO8" s="1019"/>
      <c r="CP8" s="1019"/>
      <c r="CQ8" s="1020"/>
      <c r="CR8" s="1018">
        <v>25</v>
      </c>
      <c r="CS8" s="1019"/>
      <c r="CT8" s="1019"/>
      <c r="CU8" s="1019"/>
      <c r="CV8" s="1020"/>
      <c r="CW8" s="1018">
        <v>2</v>
      </c>
      <c r="CX8" s="1019"/>
      <c r="CY8" s="1019"/>
      <c r="CZ8" s="1019"/>
      <c r="DA8" s="1020"/>
      <c r="DB8" s="1018" t="s">
        <v>558</v>
      </c>
      <c r="DC8" s="1019"/>
      <c r="DD8" s="1019"/>
      <c r="DE8" s="1019"/>
      <c r="DF8" s="1020"/>
      <c r="DG8" s="1018" t="s">
        <v>558</v>
      </c>
      <c r="DH8" s="1019"/>
      <c r="DI8" s="1019"/>
      <c r="DJ8" s="1019"/>
      <c r="DK8" s="1020"/>
      <c r="DL8" s="1018" t="s">
        <v>558</v>
      </c>
      <c r="DM8" s="1019"/>
      <c r="DN8" s="1019"/>
      <c r="DO8" s="1019"/>
      <c r="DP8" s="1020"/>
      <c r="DQ8" s="1018" t="s">
        <v>558</v>
      </c>
      <c r="DR8" s="1019"/>
      <c r="DS8" s="1019"/>
      <c r="DT8" s="1019"/>
      <c r="DU8" s="1020"/>
      <c r="DV8" s="1021"/>
      <c r="DW8" s="1022"/>
      <c r="DX8" s="1022"/>
      <c r="DY8" s="1022"/>
      <c r="DZ8" s="1023"/>
      <c r="EA8" s="207"/>
    </row>
    <row r="9" spans="1:131" s="208" customFormat="1" ht="26.25" customHeight="1">
      <c r="A9" s="214">
        <v>3</v>
      </c>
      <c r="B9" s="1066" t="s">
        <v>369</v>
      </c>
      <c r="C9" s="1067"/>
      <c r="D9" s="1067"/>
      <c r="E9" s="1067"/>
      <c r="F9" s="1067"/>
      <c r="G9" s="1067"/>
      <c r="H9" s="1067"/>
      <c r="I9" s="1067"/>
      <c r="J9" s="1067"/>
      <c r="K9" s="1067"/>
      <c r="L9" s="1067"/>
      <c r="M9" s="1067"/>
      <c r="N9" s="1067"/>
      <c r="O9" s="1067"/>
      <c r="P9" s="1068"/>
      <c r="Q9" s="1072">
        <v>2920</v>
      </c>
      <c r="R9" s="1073"/>
      <c r="S9" s="1073"/>
      <c r="T9" s="1073"/>
      <c r="U9" s="1073"/>
      <c r="V9" s="1073">
        <v>2919</v>
      </c>
      <c r="W9" s="1073"/>
      <c r="X9" s="1073"/>
      <c r="Y9" s="1073"/>
      <c r="Z9" s="1073"/>
      <c r="AA9" s="1073">
        <v>2</v>
      </c>
      <c r="AB9" s="1073"/>
      <c r="AC9" s="1073"/>
      <c r="AD9" s="1073"/>
      <c r="AE9" s="1074"/>
      <c r="AF9" s="1048">
        <v>2</v>
      </c>
      <c r="AG9" s="1049"/>
      <c r="AH9" s="1049"/>
      <c r="AI9" s="1049"/>
      <c r="AJ9" s="1050"/>
      <c r="AK9" s="1115" t="s">
        <v>541</v>
      </c>
      <c r="AL9" s="1116"/>
      <c r="AM9" s="1116"/>
      <c r="AN9" s="1116"/>
      <c r="AO9" s="1116"/>
      <c r="AP9" s="1116">
        <v>3879</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561</v>
      </c>
      <c r="BT9" s="1044"/>
      <c r="BU9" s="1044"/>
      <c r="BV9" s="1044"/>
      <c r="BW9" s="1044"/>
      <c r="BX9" s="1044"/>
      <c r="BY9" s="1044"/>
      <c r="BZ9" s="1044"/>
      <c r="CA9" s="1044"/>
      <c r="CB9" s="1044"/>
      <c r="CC9" s="1044"/>
      <c r="CD9" s="1044"/>
      <c r="CE9" s="1044"/>
      <c r="CF9" s="1044"/>
      <c r="CG9" s="1045"/>
      <c r="CH9" s="1018">
        <v>-8</v>
      </c>
      <c r="CI9" s="1019"/>
      <c r="CJ9" s="1019"/>
      <c r="CK9" s="1019"/>
      <c r="CL9" s="1020"/>
      <c r="CM9" s="1018">
        <v>18</v>
      </c>
      <c r="CN9" s="1019"/>
      <c r="CO9" s="1019"/>
      <c r="CP9" s="1019"/>
      <c r="CQ9" s="1020"/>
      <c r="CR9" s="1018">
        <v>5</v>
      </c>
      <c r="CS9" s="1019"/>
      <c r="CT9" s="1019"/>
      <c r="CU9" s="1019"/>
      <c r="CV9" s="1020"/>
      <c r="CW9" s="1018" t="s">
        <v>558</v>
      </c>
      <c r="CX9" s="1019"/>
      <c r="CY9" s="1019"/>
      <c r="CZ9" s="1019"/>
      <c r="DA9" s="1020"/>
      <c r="DB9" s="1018" t="s">
        <v>558</v>
      </c>
      <c r="DC9" s="1019"/>
      <c r="DD9" s="1019"/>
      <c r="DE9" s="1019"/>
      <c r="DF9" s="1020"/>
      <c r="DG9" s="1018" t="s">
        <v>558</v>
      </c>
      <c r="DH9" s="1019"/>
      <c r="DI9" s="1019"/>
      <c r="DJ9" s="1019"/>
      <c r="DK9" s="1020"/>
      <c r="DL9" s="1018" t="s">
        <v>558</v>
      </c>
      <c r="DM9" s="1019"/>
      <c r="DN9" s="1019"/>
      <c r="DO9" s="1019"/>
      <c r="DP9" s="1020"/>
      <c r="DQ9" s="1018" t="s">
        <v>558</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t="s">
        <v>563</v>
      </c>
      <c r="BS10" s="1043" t="s">
        <v>562</v>
      </c>
      <c r="BT10" s="1044"/>
      <c r="BU10" s="1044"/>
      <c r="BV10" s="1044"/>
      <c r="BW10" s="1044"/>
      <c r="BX10" s="1044"/>
      <c r="BY10" s="1044"/>
      <c r="BZ10" s="1044"/>
      <c r="CA10" s="1044"/>
      <c r="CB10" s="1044"/>
      <c r="CC10" s="1044"/>
      <c r="CD10" s="1044"/>
      <c r="CE10" s="1044"/>
      <c r="CF10" s="1044"/>
      <c r="CG10" s="1045"/>
      <c r="CH10" s="1018">
        <v>-464</v>
      </c>
      <c r="CI10" s="1019"/>
      <c r="CJ10" s="1019"/>
      <c r="CK10" s="1019"/>
      <c r="CL10" s="1020"/>
      <c r="CM10" s="1018">
        <v>2346</v>
      </c>
      <c r="CN10" s="1019"/>
      <c r="CO10" s="1019"/>
      <c r="CP10" s="1019"/>
      <c r="CQ10" s="1020"/>
      <c r="CR10" s="1018">
        <v>1927</v>
      </c>
      <c r="CS10" s="1019"/>
      <c r="CT10" s="1019"/>
      <c r="CU10" s="1019"/>
      <c r="CV10" s="1020"/>
      <c r="CW10" s="1018">
        <v>587</v>
      </c>
      <c r="CX10" s="1019"/>
      <c r="CY10" s="1019"/>
      <c r="CZ10" s="1019"/>
      <c r="DA10" s="1020"/>
      <c r="DB10" s="1018">
        <v>3946</v>
      </c>
      <c r="DC10" s="1019"/>
      <c r="DD10" s="1019"/>
      <c r="DE10" s="1019"/>
      <c r="DF10" s="1020"/>
      <c r="DG10" s="1018" t="s">
        <v>558</v>
      </c>
      <c r="DH10" s="1019"/>
      <c r="DI10" s="1019"/>
      <c r="DJ10" s="1019"/>
      <c r="DK10" s="1020"/>
      <c r="DL10" s="1018" t="s">
        <v>558</v>
      </c>
      <c r="DM10" s="1019"/>
      <c r="DN10" s="1019"/>
      <c r="DO10" s="1019"/>
      <c r="DP10" s="1020"/>
      <c r="DQ10" s="1018">
        <v>1632</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371</v>
      </c>
      <c r="B23" s="973" t="s">
        <v>372</v>
      </c>
      <c r="C23" s="974"/>
      <c r="D23" s="974"/>
      <c r="E23" s="974"/>
      <c r="F23" s="974"/>
      <c r="G23" s="974"/>
      <c r="H23" s="974"/>
      <c r="I23" s="974"/>
      <c r="J23" s="974"/>
      <c r="K23" s="974"/>
      <c r="L23" s="974"/>
      <c r="M23" s="974"/>
      <c r="N23" s="974"/>
      <c r="O23" s="974"/>
      <c r="P23" s="975"/>
      <c r="Q23" s="1097">
        <v>55757</v>
      </c>
      <c r="R23" s="1098"/>
      <c r="S23" s="1098"/>
      <c r="T23" s="1098"/>
      <c r="U23" s="1098"/>
      <c r="V23" s="1098">
        <v>53928</v>
      </c>
      <c r="W23" s="1098"/>
      <c r="X23" s="1098"/>
      <c r="Y23" s="1098"/>
      <c r="Z23" s="1098"/>
      <c r="AA23" s="1098">
        <v>1830</v>
      </c>
      <c r="AB23" s="1098"/>
      <c r="AC23" s="1098"/>
      <c r="AD23" s="1098"/>
      <c r="AE23" s="1099"/>
      <c r="AF23" s="1100">
        <v>1717</v>
      </c>
      <c r="AG23" s="1098"/>
      <c r="AH23" s="1098"/>
      <c r="AI23" s="1098"/>
      <c r="AJ23" s="1101"/>
      <c r="AK23" s="1102"/>
      <c r="AL23" s="1103"/>
      <c r="AM23" s="1103"/>
      <c r="AN23" s="1103"/>
      <c r="AO23" s="1103"/>
      <c r="AP23" s="1098">
        <v>58129</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383</v>
      </c>
      <c r="C28" s="1080"/>
      <c r="D28" s="1080"/>
      <c r="E28" s="1080"/>
      <c r="F28" s="1080"/>
      <c r="G28" s="1080"/>
      <c r="H28" s="1080"/>
      <c r="I28" s="1080"/>
      <c r="J28" s="1080"/>
      <c r="K28" s="1080"/>
      <c r="L28" s="1080"/>
      <c r="M28" s="1080"/>
      <c r="N28" s="1080"/>
      <c r="O28" s="1080"/>
      <c r="P28" s="1081"/>
      <c r="Q28" s="1082">
        <v>14772</v>
      </c>
      <c r="R28" s="1083"/>
      <c r="S28" s="1083"/>
      <c r="T28" s="1083"/>
      <c r="U28" s="1083"/>
      <c r="V28" s="1083">
        <v>14651</v>
      </c>
      <c r="W28" s="1083"/>
      <c r="X28" s="1083"/>
      <c r="Y28" s="1083"/>
      <c r="Z28" s="1083"/>
      <c r="AA28" s="1083">
        <v>121</v>
      </c>
      <c r="AB28" s="1083"/>
      <c r="AC28" s="1083"/>
      <c r="AD28" s="1083"/>
      <c r="AE28" s="1084"/>
      <c r="AF28" s="1085">
        <v>121</v>
      </c>
      <c r="AG28" s="1083"/>
      <c r="AH28" s="1083"/>
      <c r="AI28" s="1083"/>
      <c r="AJ28" s="1086"/>
      <c r="AK28" s="1087">
        <v>697</v>
      </c>
      <c r="AL28" s="1075"/>
      <c r="AM28" s="1075"/>
      <c r="AN28" s="1075"/>
      <c r="AO28" s="1075"/>
      <c r="AP28" s="1075" t="s">
        <v>541</v>
      </c>
      <c r="AQ28" s="1075"/>
      <c r="AR28" s="1075"/>
      <c r="AS28" s="1075"/>
      <c r="AT28" s="1075"/>
      <c r="AU28" s="1075" t="s">
        <v>541</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384</v>
      </c>
      <c r="C29" s="1067"/>
      <c r="D29" s="1067"/>
      <c r="E29" s="1067"/>
      <c r="F29" s="1067"/>
      <c r="G29" s="1067"/>
      <c r="H29" s="1067"/>
      <c r="I29" s="1067"/>
      <c r="J29" s="1067"/>
      <c r="K29" s="1067"/>
      <c r="L29" s="1067"/>
      <c r="M29" s="1067"/>
      <c r="N29" s="1067"/>
      <c r="O29" s="1067"/>
      <c r="P29" s="1068"/>
      <c r="Q29" s="1072">
        <v>58</v>
      </c>
      <c r="R29" s="1073"/>
      <c r="S29" s="1073"/>
      <c r="T29" s="1073"/>
      <c r="U29" s="1073"/>
      <c r="V29" s="1073">
        <v>58</v>
      </c>
      <c r="W29" s="1073"/>
      <c r="X29" s="1073"/>
      <c r="Y29" s="1073"/>
      <c r="Z29" s="1073"/>
      <c r="AA29" s="1073" t="s">
        <v>541</v>
      </c>
      <c r="AB29" s="1073"/>
      <c r="AC29" s="1073"/>
      <c r="AD29" s="1073"/>
      <c r="AE29" s="1074"/>
      <c r="AF29" s="1048" t="s">
        <v>113</v>
      </c>
      <c r="AG29" s="1049"/>
      <c r="AH29" s="1049"/>
      <c r="AI29" s="1049"/>
      <c r="AJ29" s="1050"/>
      <c r="AK29" s="1009">
        <v>27</v>
      </c>
      <c r="AL29" s="1000"/>
      <c r="AM29" s="1000"/>
      <c r="AN29" s="1000"/>
      <c r="AO29" s="1000"/>
      <c r="AP29" s="1000">
        <v>193</v>
      </c>
      <c r="AQ29" s="1000"/>
      <c r="AR29" s="1000"/>
      <c r="AS29" s="1000"/>
      <c r="AT29" s="1000"/>
      <c r="AU29" s="1000">
        <v>109</v>
      </c>
      <c r="AV29" s="1000"/>
      <c r="AW29" s="1000"/>
      <c r="AX29" s="1000"/>
      <c r="AY29" s="1000"/>
      <c r="AZ29" s="1071" t="s">
        <v>541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385</v>
      </c>
      <c r="C30" s="1067"/>
      <c r="D30" s="1067"/>
      <c r="E30" s="1067"/>
      <c r="F30" s="1067"/>
      <c r="G30" s="1067"/>
      <c r="H30" s="1067"/>
      <c r="I30" s="1067"/>
      <c r="J30" s="1067"/>
      <c r="K30" s="1067"/>
      <c r="L30" s="1067"/>
      <c r="M30" s="1067"/>
      <c r="N30" s="1067"/>
      <c r="O30" s="1067"/>
      <c r="P30" s="1068"/>
      <c r="Q30" s="1072">
        <v>9671</v>
      </c>
      <c r="R30" s="1073"/>
      <c r="S30" s="1073"/>
      <c r="T30" s="1073"/>
      <c r="U30" s="1073"/>
      <c r="V30" s="1073">
        <v>9529</v>
      </c>
      <c r="W30" s="1073"/>
      <c r="X30" s="1073"/>
      <c r="Y30" s="1073"/>
      <c r="Z30" s="1073"/>
      <c r="AA30" s="1073">
        <v>142</v>
      </c>
      <c r="AB30" s="1073"/>
      <c r="AC30" s="1073"/>
      <c r="AD30" s="1073"/>
      <c r="AE30" s="1074"/>
      <c r="AF30" s="1048">
        <v>142</v>
      </c>
      <c r="AG30" s="1049"/>
      <c r="AH30" s="1049"/>
      <c r="AI30" s="1049"/>
      <c r="AJ30" s="1050"/>
      <c r="AK30" s="1009">
        <v>1441</v>
      </c>
      <c r="AL30" s="1000"/>
      <c r="AM30" s="1000"/>
      <c r="AN30" s="1000"/>
      <c r="AO30" s="1000"/>
      <c r="AP30" s="1000" t="s">
        <v>541</v>
      </c>
      <c r="AQ30" s="1000"/>
      <c r="AR30" s="1000"/>
      <c r="AS30" s="1000"/>
      <c r="AT30" s="1000"/>
      <c r="AU30" s="1000" t="s">
        <v>541</v>
      </c>
      <c r="AV30" s="1000"/>
      <c r="AW30" s="1000"/>
      <c r="AX30" s="1000"/>
      <c r="AY30" s="1000"/>
      <c r="AZ30" s="1071" t="s">
        <v>541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386</v>
      </c>
      <c r="C31" s="1067"/>
      <c r="D31" s="1067"/>
      <c r="E31" s="1067"/>
      <c r="F31" s="1067"/>
      <c r="G31" s="1067"/>
      <c r="H31" s="1067"/>
      <c r="I31" s="1067"/>
      <c r="J31" s="1067"/>
      <c r="K31" s="1067"/>
      <c r="L31" s="1067"/>
      <c r="M31" s="1067"/>
      <c r="N31" s="1067"/>
      <c r="O31" s="1067"/>
      <c r="P31" s="1068"/>
      <c r="Q31" s="1072">
        <v>2736</v>
      </c>
      <c r="R31" s="1073"/>
      <c r="S31" s="1073"/>
      <c r="T31" s="1073"/>
      <c r="U31" s="1073"/>
      <c r="V31" s="1073">
        <v>2731</v>
      </c>
      <c r="W31" s="1073"/>
      <c r="X31" s="1073"/>
      <c r="Y31" s="1073"/>
      <c r="Z31" s="1073"/>
      <c r="AA31" s="1073">
        <v>5</v>
      </c>
      <c r="AB31" s="1073"/>
      <c r="AC31" s="1073"/>
      <c r="AD31" s="1073"/>
      <c r="AE31" s="1074"/>
      <c r="AF31" s="1048">
        <v>5</v>
      </c>
      <c r="AG31" s="1049"/>
      <c r="AH31" s="1049"/>
      <c r="AI31" s="1049"/>
      <c r="AJ31" s="1050"/>
      <c r="AK31" s="1009">
        <v>1358</v>
      </c>
      <c r="AL31" s="1000"/>
      <c r="AM31" s="1000"/>
      <c r="AN31" s="1000"/>
      <c r="AO31" s="1000"/>
      <c r="AP31" s="1000" t="s">
        <v>541</v>
      </c>
      <c r="AQ31" s="1000"/>
      <c r="AR31" s="1000"/>
      <c r="AS31" s="1000"/>
      <c r="AT31" s="1000"/>
      <c r="AU31" s="1000" t="s">
        <v>541</v>
      </c>
      <c r="AV31" s="1000"/>
      <c r="AW31" s="1000"/>
      <c r="AX31" s="1000"/>
      <c r="AY31" s="1000"/>
      <c r="AZ31" s="1071" t="s">
        <v>541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2294</v>
      </c>
      <c r="R32" s="1073"/>
      <c r="S32" s="1073"/>
      <c r="T32" s="1073"/>
      <c r="U32" s="1073"/>
      <c r="V32" s="1073">
        <v>2518</v>
      </c>
      <c r="W32" s="1073"/>
      <c r="X32" s="1073"/>
      <c r="Y32" s="1073"/>
      <c r="Z32" s="1073"/>
      <c r="AA32" s="1073">
        <v>-223</v>
      </c>
      <c r="AB32" s="1073"/>
      <c r="AC32" s="1073"/>
      <c r="AD32" s="1073"/>
      <c r="AE32" s="1074"/>
      <c r="AF32" s="1048">
        <v>1290</v>
      </c>
      <c r="AG32" s="1049"/>
      <c r="AH32" s="1049"/>
      <c r="AI32" s="1049"/>
      <c r="AJ32" s="1050"/>
      <c r="AK32" s="1009">
        <v>33</v>
      </c>
      <c r="AL32" s="1000"/>
      <c r="AM32" s="1000"/>
      <c r="AN32" s="1000"/>
      <c r="AO32" s="1000"/>
      <c r="AP32" s="1000">
        <v>4390</v>
      </c>
      <c r="AQ32" s="1000"/>
      <c r="AR32" s="1000"/>
      <c r="AS32" s="1000"/>
      <c r="AT32" s="1000"/>
      <c r="AU32" s="1000">
        <v>48</v>
      </c>
      <c r="AV32" s="1000"/>
      <c r="AW32" s="1000"/>
      <c r="AX32" s="1000"/>
      <c r="AY32" s="1000"/>
      <c r="AZ32" s="1071" t="s">
        <v>541</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389</v>
      </c>
      <c r="C33" s="1067"/>
      <c r="D33" s="1067"/>
      <c r="E33" s="1067"/>
      <c r="F33" s="1067"/>
      <c r="G33" s="1067"/>
      <c r="H33" s="1067"/>
      <c r="I33" s="1067"/>
      <c r="J33" s="1067"/>
      <c r="K33" s="1067"/>
      <c r="L33" s="1067"/>
      <c r="M33" s="1067"/>
      <c r="N33" s="1067"/>
      <c r="O33" s="1067"/>
      <c r="P33" s="1068"/>
      <c r="Q33" s="1072">
        <v>5080</v>
      </c>
      <c r="R33" s="1073"/>
      <c r="S33" s="1073"/>
      <c r="T33" s="1073"/>
      <c r="U33" s="1073"/>
      <c r="V33" s="1073">
        <v>4814</v>
      </c>
      <c r="W33" s="1073"/>
      <c r="X33" s="1073"/>
      <c r="Y33" s="1073"/>
      <c r="Z33" s="1073"/>
      <c r="AA33" s="1073">
        <v>265</v>
      </c>
      <c r="AB33" s="1073"/>
      <c r="AC33" s="1073"/>
      <c r="AD33" s="1073"/>
      <c r="AE33" s="1074"/>
      <c r="AF33" s="1048">
        <v>453</v>
      </c>
      <c r="AG33" s="1049"/>
      <c r="AH33" s="1049"/>
      <c r="AI33" s="1049"/>
      <c r="AJ33" s="1050"/>
      <c r="AK33" s="1009">
        <v>1953</v>
      </c>
      <c r="AL33" s="1000"/>
      <c r="AM33" s="1000"/>
      <c r="AN33" s="1000"/>
      <c r="AO33" s="1000"/>
      <c r="AP33" s="1000">
        <v>31975</v>
      </c>
      <c r="AQ33" s="1000"/>
      <c r="AR33" s="1000"/>
      <c r="AS33" s="1000"/>
      <c r="AT33" s="1000"/>
      <c r="AU33" s="1000">
        <v>22414</v>
      </c>
      <c r="AV33" s="1000"/>
      <c r="AW33" s="1000"/>
      <c r="AX33" s="1000"/>
      <c r="AY33" s="1000"/>
      <c r="AZ33" s="1071" t="s">
        <v>541</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390</v>
      </c>
      <c r="C34" s="1067"/>
      <c r="D34" s="1067"/>
      <c r="E34" s="1067"/>
      <c r="F34" s="1067"/>
      <c r="G34" s="1067"/>
      <c r="H34" s="1067"/>
      <c r="I34" s="1067"/>
      <c r="J34" s="1067"/>
      <c r="K34" s="1067"/>
      <c r="L34" s="1067"/>
      <c r="M34" s="1067"/>
      <c r="N34" s="1067"/>
      <c r="O34" s="1067"/>
      <c r="P34" s="1068"/>
      <c r="Q34" s="1072">
        <v>157</v>
      </c>
      <c r="R34" s="1073"/>
      <c r="S34" s="1073"/>
      <c r="T34" s="1073"/>
      <c r="U34" s="1073"/>
      <c r="V34" s="1073">
        <v>157</v>
      </c>
      <c r="W34" s="1073"/>
      <c r="X34" s="1073"/>
      <c r="Y34" s="1073"/>
      <c r="Z34" s="1073"/>
      <c r="AA34" s="1073" t="s">
        <v>541</v>
      </c>
      <c r="AB34" s="1073"/>
      <c r="AC34" s="1073"/>
      <c r="AD34" s="1073"/>
      <c r="AE34" s="1074"/>
      <c r="AF34" s="1048" t="s">
        <v>113</v>
      </c>
      <c r="AG34" s="1049"/>
      <c r="AH34" s="1049"/>
      <c r="AI34" s="1049"/>
      <c r="AJ34" s="1050"/>
      <c r="AK34" s="1009">
        <v>110</v>
      </c>
      <c r="AL34" s="1000"/>
      <c r="AM34" s="1000"/>
      <c r="AN34" s="1000"/>
      <c r="AO34" s="1000"/>
      <c r="AP34" s="1000">
        <v>754</v>
      </c>
      <c r="AQ34" s="1000"/>
      <c r="AR34" s="1000"/>
      <c r="AS34" s="1000"/>
      <c r="AT34" s="1000"/>
      <c r="AU34" s="1000">
        <v>754</v>
      </c>
      <c r="AV34" s="1000"/>
      <c r="AW34" s="1000"/>
      <c r="AX34" s="1000"/>
      <c r="AY34" s="1000"/>
      <c r="AZ34" s="1071" t="s">
        <v>541</v>
      </c>
      <c r="BA34" s="1071"/>
      <c r="BB34" s="1071"/>
      <c r="BC34" s="1071"/>
      <c r="BD34" s="1071"/>
      <c r="BE34" s="1061" t="s">
        <v>391</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371</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2011</v>
      </c>
      <c r="AG63" s="988"/>
      <c r="AH63" s="988"/>
      <c r="AI63" s="988"/>
      <c r="AJ63" s="1059"/>
      <c r="AK63" s="1060"/>
      <c r="AL63" s="992"/>
      <c r="AM63" s="992"/>
      <c r="AN63" s="992"/>
      <c r="AO63" s="992"/>
      <c r="AP63" s="988">
        <v>37312</v>
      </c>
      <c r="AQ63" s="988"/>
      <c r="AR63" s="988"/>
      <c r="AS63" s="988"/>
      <c r="AT63" s="988"/>
      <c r="AU63" s="988">
        <v>23326</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395</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396</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542</v>
      </c>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543</v>
      </c>
      <c r="C69" s="1004"/>
      <c r="D69" s="1004"/>
      <c r="E69" s="1004"/>
      <c r="F69" s="1004"/>
      <c r="G69" s="1004"/>
      <c r="H69" s="1004"/>
      <c r="I69" s="1004"/>
      <c r="J69" s="1004"/>
      <c r="K69" s="1004"/>
      <c r="L69" s="1004"/>
      <c r="M69" s="1004"/>
      <c r="N69" s="1004"/>
      <c r="O69" s="1004"/>
      <c r="P69" s="1005"/>
      <c r="Q69" s="1006">
        <v>2809</v>
      </c>
      <c r="R69" s="1000"/>
      <c r="S69" s="1000"/>
      <c r="T69" s="1000"/>
      <c r="U69" s="1000"/>
      <c r="V69" s="1000">
        <v>2622</v>
      </c>
      <c r="W69" s="1000"/>
      <c r="X69" s="1000"/>
      <c r="Y69" s="1000"/>
      <c r="Z69" s="1000"/>
      <c r="AA69" s="1000">
        <v>187</v>
      </c>
      <c r="AB69" s="1000"/>
      <c r="AC69" s="1000"/>
      <c r="AD69" s="1000"/>
      <c r="AE69" s="1000"/>
      <c r="AF69" s="1000">
        <v>187</v>
      </c>
      <c r="AG69" s="1000"/>
      <c r="AH69" s="1000"/>
      <c r="AI69" s="1000"/>
      <c r="AJ69" s="1000"/>
      <c r="AK69" s="1000" t="s">
        <v>558</v>
      </c>
      <c r="AL69" s="1000"/>
      <c r="AM69" s="1000"/>
      <c r="AN69" s="1000"/>
      <c r="AO69" s="1000"/>
      <c r="AP69" s="1000">
        <v>1538</v>
      </c>
      <c r="AQ69" s="1000"/>
      <c r="AR69" s="1000"/>
      <c r="AS69" s="1000"/>
      <c r="AT69" s="1000"/>
      <c r="AU69" s="1000">
        <v>1145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544</v>
      </c>
      <c r="C70" s="1004"/>
      <c r="D70" s="1004"/>
      <c r="E70" s="1004"/>
      <c r="F70" s="1004"/>
      <c r="G70" s="1004"/>
      <c r="H70" s="1004"/>
      <c r="I70" s="1004"/>
      <c r="J70" s="1004"/>
      <c r="K70" s="1004"/>
      <c r="L70" s="1004"/>
      <c r="M70" s="1004"/>
      <c r="N70" s="1004"/>
      <c r="O70" s="1004"/>
      <c r="P70" s="1005"/>
      <c r="Q70" s="1006">
        <v>87</v>
      </c>
      <c r="R70" s="1000"/>
      <c r="S70" s="1000"/>
      <c r="T70" s="1000"/>
      <c r="U70" s="1000"/>
      <c r="V70" s="1000">
        <v>85</v>
      </c>
      <c r="W70" s="1000"/>
      <c r="X70" s="1000"/>
      <c r="Y70" s="1000"/>
      <c r="Z70" s="1000"/>
      <c r="AA70" s="1000">
        <v>2</v>
      </c>
      <c r="AB70" s="1000"/>
      <c r="AC70" s="1000"/>
      <c r="AD70" s="1000"/>
      <c r="AE70" s="1000"/>
      <c r="AF70" s="1000">
        <v>2</v>
      </c>
      <c r="AG70" s="1000"/>
      <c r="AH70" s="1000"/>
      <c r="AI70" s="1000"/>
      <c r="AJ70" s="1000"/>
      <c r="AK70" s="1000">
        <v>82</v>
      </c>
      <c r="AL70" s="1000"/>
      <c r="AM70" s="1000"/>
      <c r="AN70" s="1000"/>
      <c r="AO70" s="1000"/>
      <c r="AP70" s="1000" t="s">
        <v>558</v>
      </c>
      <c r="AQ70" s="1000"/>
      <c r="AR70" s="1000"/>
      <c r="AS70" s="1000"/>
      <c r="AT70" s="1000"/>
      <c r="AU70" s="1000" t="s">
        <v>558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545</v>
      </c>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543</v>
      </c>
      <c r="C72" s="1004"/>
      <c r="D72" s="1004"/>
      <c r="E72" s="1004"/>
      <c r="F72" s="1004"/>
      <c r="G72" s="1004"/>
      <c r="H72" s="1004"/>
      <c r="I72" s="1004"/>
      <c r="J72" s="1004"/>
      <c r="K72" s="1004"/>
      <c r="L72" s="1004"/>
      <c r="M72" s="1004"/>
      <c r="N72" s="1004"/>
      <c r="O72" s="1004"/>
      <c r="P72" s="1005"/>
      <c r="Q72" s="1006">
        <v>289</v>
      </c>
      <c r="R72" s="1000"/>
      <c r="S72" s="1000"/>
      <c r="T72" s="1000"/>
      <c r="U72" s="1000"/>
      <c r="V72" s="1000">
        <v>274</v>
      </c>
      <c r="W72" s="1000"/>
      <c r="X72" s="1000"/>
      <c r="Y72" s="1000"/>
      <c r="Z72" s="1000"/>
      <c r="AA72" s="1000">
        <v>15</v>
      </c>
      <c r="AB72" s="1000"/>
      <c r="AC72" s="1000"/>
      <c r="AD72" s="1000"/>
      <c r="AE72" s="1000"/>
      <c r="AF72" s="1000">
        <v>15</v>
      </c>
      <c r="AG72" s="1000"/>
      <c r="AH72" s="1000"/>
      <c r="AI72" s="1000"/>
      <c r="AJ72" s="1000"/>
      <c r="AK72" s="1000">
        <v>85</v>
      </c>
      <c r="AL72" s="1000"/>
      <c r="AM72" s="1000"/>
      <c r="AN72" s="1000"/>
      <c r="AO72" s="1000"/>
      <c r="AP72" s="1000" t="s">
        <v>558</v>
      </c>
      <c r="AQ72" s="1000"/>
      <c r="AR72" s="1000"/>
      <c r="AS72" s="1000"/>
      <c r="AT72" s="1000"/>
      <c r="AU72" s="1000" t="s">
        <v>558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548</v>
      </c>
      <c r="C73" s="1004"/>
      <c r="D73" s="1004"/>
      <c r="E73" s="1004"/>
      <c r="F73" s="1004"/>
      <c r="G73" s="1004"/>
      <c r="H73" s="1004"/>
      <c r="I73" s="1004"/>
      <c r="J73" s="1004"/>
      <c r="K73" s="1004"/>
      <c r="L73" s="1004"/>
      <c r="M73" s="1004"/>
      <c r="N73" s="1004"/>
      <c r="O73" s="1004"/>
      <c r="P73" s="1005"/>
      <c r="Q73" s="1006">
        <v>65</v>
      </c>
      <c r="R73" s="1000"/>
      <c r="S73" s="1000"/>
      <c r="T73" s="1000"/>
      <c r="U73" s="1000"/>
      <c r="V73" s="1000">
        <v>64</v>
      </c>
      <c r="W73" s="1000"/>
      <c r="X73" s="1000"/>
      <c r="Y73" s="1000"/>
      <c r="Z73" s="1000"/>
      <c r="AA73" s="1000">
        <v>1</v>
      </c>
      <c r="AB73" s="1000"/>
      <c r="AC73" s="1000"/>
      <c r="AD73" s="1000"/>
      <c r="AE73" s="1000"/>
      <c r="AF73" s="1000">
        <v>1</v>
      </c>
      <c r="AG73" s="1000"/>
      <c r="AH73" s="1000"/>
      <c r="AI73" s="1000"/>
      <c r="AJ73" s="1000"/>
      <c r="AK73" s="1000" t="s">
        <v>558</v>
      </c>
      <c r="AL73" s="1000"/>
      <c r="AM73" s="1000"/>
      <c r="AN73" s="1000"/>
      <c r="AO73" s="1000"/>
      <c r="AP73" s="1000" t="s">
        <v>558</v>
      </c>
      <c r="AQ73" s="1000"/>
      <c r="AR73" s="1000"/>
      <c r="AS73" s="1000"/>
      <c r="AT73" s="1000"/>
      <c r="AU73" s="1000" t="s">
        <v>558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547</v>
      </c>
      <c r="C74" s="1004"/>
      <c r="D74" s="1004"/>
      <c r="E74" s="1004"/>
      <c r="F74" s="1004"/>
      <c r="G74" s="1004"/>
      <c r="H74" s="1004"/>
      <c r="I74" s="1004"/>
      <c r="J74" s="1004"/>
      <c r="K74" s="1004"/>
      <c r="L74" s="1004"/>
      <c r="M74" s="1004"/>
      <c r="N74" s="1004"/>
      <c r="O74" s="1004"/>
      <c r="P74" s="1005"/>
      <c r="Q74" s="1006">
        <v>55</v>
      </c>
      <c r="R74" s="1000"/>
      <c r="S74" s="1000"/>
      <c r="T74" s="1000"/>
      <c r="U74" s="1000"/>
      <c r="V74" s="1000">
        <v>55</v>
      </c>
      <c r="W74" s="1000"/>
      <c r="X74" s="1000"/>
      <c r="Y74" s="1000"/>
      <c r="Z74" s="1000"/>
      <c r="AA74" s="1000">
        <v>0</v>
      </c>
      <c r="AB74" s="1000"/>
      <c r="AC74" s="1000"/>
      <c r="AD74" s="1000"/>
      <c r="AE74" s="1000"/>
      <c r="AF74" s="1000">
        <v>0</v>
      </c>
      <c r="AG74" s="1000"/>
      <c r="AH74" s="1000"/>
      <c r="AI74" s="1000"/>
      <c r="AJ74" s="1000"/>
      <c r="AK74" s="1000" t="s">
        <v>558</v>
      </c>
      <c r="AL74" s="1000"/>
      <c r="AM74" s="1000"/>
      <c r="AN74" s="1000"/>
      <c r="AO74" s="1000"/>
      <c r="AP74" s="1000" t="s">
        <v>558</v>
      </c>
      <c r="AQ74" s="1000"/>
      <c r="AR74" s="1000"/>
      <c r="AS74" s="1000"/>
      <c r="AT74" s="1000"/>
      <c r="AU74" s="1000" t="s">
        <v>558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549</v>
      </c>
      <c r="C75" s="1004"/>
      <c r="D75" s="1004"/>
      <c r="E75" s="1004"/>
      <c r="F75" s="1004"/>
      <c r="G75" s="1004"/>
      <c r="H75" s="1004"/>
      <c r="I75" s="1004"/>
      <c r="J75" s="1004"/>
      <c r="K75" s="1004"/>
      <c r="L75" s="1004"/>
      <c r="M75" s="1004"/>
      <c r="N75" s="1004"/>
      <c r="O75" s="1004"/>
      <c r="P75" s="1005"/>
      <c r="Q75" s="1007">
        <v>6</v>
      </c>
      <c r="R75" s="1008"/>
      <c r="S75" s="1008"/>
      <c r="T75" s="1008"/>
      <c r="U75" s="1009"/>
      <c r="V75" s="1010">
        <v>5</v>
      </c>
      <c r="W75" s="1008"/>
      <c r="X75" s="1008"/>
      <c r="Y75" s="1008"/>
      <c r="Z75" s="1009"/>
      <c r="AA75" s="1010">
        <v>1</v>
      </c>
      <c r="AB75" s="1008"/>
      <c r="AC75" s="1008"/>
      <c r="AD75" s="1008"/>
      <c r="AE75" s="1009"/>
      <c r="AF75" s="1010">
        <v>1</v>
      </c>
      <c r="AG75" s="1008"/>
      <c r="AH75" s="1008"/>
      <c r="AI75" s="1008"/>
      <c r="AJ75" s="1009"/>
      <c r="AK75" s="1010" t="s">
        <v>558</v>
      </c>
      <c r="AL75" s="1008"/>
      <c r="AM75" s="1008"/>
      <c r="AN75" s="1008"/>
      <c r="AO75" s="1009"/>
      <c r="AP75" s="1010" t="s">
        <v>558</v>
      </c>
      <c r="AQ75" s="1008"/>
      <c r="AR75" s="1008"/>
      <c r="AS75" s="1008"/>
      <c r="AT75" s="1009"/>
      <c r="AU75" s="1010" t="s">
        <v>558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546</v>
      </c>
      <c r="C76" s="1004"/>
      <c r="D76" s="1004"/>
      <c r="E76" s="1004"/>
      <c r="F76" s="1004"/>
      <c r="G76" s="1004"/>
      <c r="H76" s="1004"/>
      <c r="I76" s="1004"/>
      <c r="J76" s="1004"/>
      <c r="K76" s="1004"/>
      <c r="L76" s="1004"/>
      <c r="M76" s="1004"/>
      <c r="N76" s="1004"/>
      <c r="O76" s="1004"/>
      <c r="P76" s="1005"/>
      <c r="Q76" s="1007">
        <v>7100</v>
      </c>
      <c r="R76" s="1008"/>
      <c r="S76" s="1008"/>
      <c r="T76" s="1008"/>
      <c r="U76" s="1009"/>
      <c r="V76" s="1010">
        <v>7097</v>
      </c>
      <c r="W76" s="1008"/>
      <c r="X76" s="1008"/>
      <c r="Y76" s="1008"/>
      <c r="Z76" s="1009"/>
      <c r="AA76" s="1010">
        <v>3</v>
      </c>
      <c r="AB76" s="1008"/>
      <c r="AC76" s="1008"/>
      <c r="AD76" s="1008"/>
      <c r="AE76" s="1009"/>
      <c r="AF76" s="1010">
        <v>3</v>
      </c>
      <c r="AG76" s="1008"/>
      <c r="AH76" s="1008"/>
      <c r="AI76" s="1008"/>
      <c r="AJ76" s="1009"/>
      <c r="AK76" s="1010">
        <v>17</v>
      </c>
      <c r="AL76" s="1008"/>
      <c r="AM76" s="1008"/>
      <c r="AN76" s="1008"/>
      <c r="AO76" s="1009"/>
      <c r="AP76" s="1010" t="s">
        <v>558</v>
      </c>
      <c r="AQ76" s="1008"/>
      <c r="AR76" s="1008"/>
      <c r="AS76" s="1008"/>
      <c r="AT76" s="1009"/>
      <c r="AU76" s="1010" t="s">
        <v>558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550</v>
      </c>
      <c r="C77" s="1004"/>
      <c r="D77" s="1004"/>
      <c r="E77" s="1004"/>
      <c r="F77" s="1004"/>
      <c r="G77" s="1004"/>
      <c r="H77" s="1004"/>
      <c r="I77" s="1004"/>
      <c r="J77" s="1004"/>
      <c r="K77" s="1004"/>
      <c r="L77" s="1004"/>
      <c r="M77" s="1004"/>
      <c r="N77" s="1004"/>
      <c r="O77" s="1004"/>
      <c r="P77" s="1005"/>
      <c r="Q77" s="1007">
        <v>267</v>
      </c>
      <c r="R77" s="1008"/>
      <c r="S77" s="1008"/>
      <c r="T77" s="1008"/>
      <c r="U77" s="1009"/>
      <c r="V77" s="1010">
        <v>252</v>
      </c>
      <c r="W77" s="1008"/>
      <c r="X77" s="1008"/>
      <c r="Y77" s="1008"/>
      <c r="Z77" s="1009"/>
      <c r="AA77" s="1010">
        <v>15</v>
      </c>
      <c r="AB77" s="1008"/>
      <c r="AC77" s="1008"/>
      <c r="AD77" s="1008"/>
      <c r="AE77" s="1009"/>
      <c r="AF77" s="1010">
        <v>15</v>
      </c>
      <c r="AG77" s="1008"/>
      <c r="AH77" s="1008"/>
      <c r="AI77" s="1008"/>
      <c r="AJ77" s="1009"/>
      <c r="AK77" s="1010" t="s">
        <v>558</v>
      </c>
      <c r="AL77" s="1008"/>
      <c r="AM77" s="1008"/>
      <c r="AN77" s="1008"/>
      <c r="AO77" s="1009"/>
      <c r="AP77" s="1010">
        <v>1584</v>
      </c>
      <c r="AQ77" s="1008"/>
      <c r="AR77" s="1008"/>
      <c r="AS77" s="1008"/>
      <c r="AT77" s="1009"/>
      <c r="AU77" s="1010">
        <v>66</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551</v>
      </c>
      <c r="C78" s="1004"/>
      <c r="D78" s="1004"/>
      <c r="E78" s="1004"/>
      <c r="F78" s="1004"/>
      <c r="G78" s="1004"/>
      <c r="H78" s="1004"/>
      <c r="I78" s="1004"/>
      <c r="J78" s="1004"/>
      <c r="K78" s="1004"/>
      <c r="L78" s="1004"/>
      <c r="M78" s="1004"/>
      <c r="N78" s="1004"/>
      <c r="O78" s="1004"/>
      <c r="P78" s="1005"/>
      <c r="Q78" s="1006">
        <v>4</v>
      </c>
      <c r="R78" s="1000"/>
      <c r="S78" s="1000"/>
      <c r="T78" s="1000"/>
      <c r="U78" s="1000"/>
      <c r="V78" s="1000">
        <v>2</v>
      </c>
      <c r="W78" s="1000"/>
      <c r="X78" s="1000"/>
      <c r="Y78" s="1000"/>
      <c r="Z78" s="1000"/>
      <c r="AA78" s="1000">
        <v>2</v>
      </c>
      <c r="AB78" s="1000"/>
      <c r="AC78" s="1000"/>
      <c r="AD78" s="1000"/>
      <c r="AE78" s="1000"/>
      <c r="AF78" s="1000">
        <v>2</v>
      </c>
      <c r="AG78" s="1000"/>
      <c r="AH78" s="1000"/>
      <c r="AI78" s="1000"/>
      <c r="AJ78" s="1000"/>
      <c r="AK78" s="1000">
        <v>0</v>
      </c>
      <c r="AL78" s="1000"/>
      <c r="AM78" s="1000"/>
      <c r="AN78" s="1000"/>
      <c r="AO78" s="1000"/>
      <c r="AP78" s="1000" t="s">
        <v>558</v>
      </c>
      <c r="AQ78" s="1000"/>
      <c r="AR78" s="1000"/>
      <c r="AS78" s="1000"/>
      <c r="AT78" s="1000"/>
      <c r="AU78" s="1000" t="s">
        <v>558</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552</v>
      </c>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543</v>
      </c>
      <c r="C80" s="1004"/>
      <c r="D80" s="1004"/>
      <c r="E80" s="1004"/>
      <c r="F80" s="1004"/>
      <c r="G80" s="1004"/>
      <c r="H80" s="1004"/>
      <c r="I80" s="1004"/>
      <c r="J80" s="1004"/>
      <c r="K80" s="1004"/>
      <c r="L80" s="1004"/>
      <c r="M80" s="1004"/>
      <c r="N80" s="1004"/>
      <c r="O80" s="1004"/>
      <c r="P80" s="1005"/>
      <c r="Q80" s="1006">
        <v>251</v>
      </c>
      <c r="R80" s="1000"/>
      <c r="S80" s="1000"/>
      <c r="T80" s="1000"/>
      <c r="U80" s="1000"/>
      <c r="V80" s="1000">
        <v>148</v>
      </c>
      <c r="W80" s="1000"/>
      <c r="X80" s="1000"/>
      <c r="Y80" s="1000"/>
      <c r="Z80" s="1000"/>
      <c r="AA80" s="1000">
        <v>103</v>
      </c>
      <c r="AB80" s="1000"/>
      <c r="AC80" s="1000"/>
      <c r="AD80" s="1000"/>
      <c r="AE80" s="1000"/>
      <c r="AF80" s="1000">
        <v>103</v>
      </c>
      <c r="AG80" s="1000"/>
      <c r="AH80" s="1000"/>
      <c r="AI80" s="1000"/>
      <c r="AJ80" s="1000"/>
      <c r="AK80" s="1000" t="s">
        <v>558</v>
      </c>
      <c r="AL80" s="1000"/>
      <c r="AM80" s="1000"/>
      <c r="AN80" s="1000"/>
      <c r="AO80" s="1000"/>
      <c r="AP80" s="1000" t="s">
        <v>558</v>
      </c>
      <c r="AQ80" s="1000"/>
      <c r="AR80" s="1000"/>
      <c r="AS80" s="1000"/>
      <c r="AT80" s="1000"/>
      <c r="AU80" s="1000" t="s">
        <v>558</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553</v>
      </c>
      <c r="C81" s="1004"/>
      <c r="D81" s="1004"/>
      <c r="E81" s="1004"/>
      <c r="F81" s="1004"/>
      <c r="G81" s="1004"/>
      <c r="H81" s="1004"/>
      <c r="I81" s="1004"/>
      <c r="J81" s="1004"/>
      <c r="K81" s="1004"/>
      <c r="L81" s="1004"/>
      <c r="M81" s="1004"/>
      <c r="N81" s="1004"/>
      <c r="O81" s="1004"/>
      <c r="P81" s="1005"/>
      <c r="Q81" s="1006">
        <v>52</v>
      </c>
      <c r="R81" s="1000"/>
      <c r="S81" s="1000"/>
      <c r="T81" s="1000"/>
      <c r="U81" s="1000"/>
      <c r="V81" s="1000">
        <v>36</v>
      </c>
      <c r="W81" s="1000"/>
      <c r="X81" s="1000"/>
      <c r="Y81" s="1000"/>
      <c r="Z81" s="1000"/>
      <c r="AA81" s="1000">
        <v>16</v>
      </c>
      <c r="AB81" s="1000"/>
      <c r="AC81" s="1000"/>
      <c r="AD81" s="1000"/>
      <c r="AE81" s="1000"/>
      <c r="AF81" s="1000">
        <v>16</v>
      </c>
      <c r="AG81" s="1000"/>
      <c r="AH81" s="1000"/>
      <c r="AI81" s="1000"/>
      <c r="AJ81" s="1000"/>
      <c r="AK81" s="1000" t="s">
        <v>558</v>
      </c>
      <c r="AL81" s="1000"/>
      <c r="AM81" s="1000"/>
      <c r="AN81" s="1000"/>
      <c r="AO81" s="1000"/>
      <c r="AP81" s="1000" t="s">
        <v>558</v>
      </c>
      <c r="AQ81" s="1000"/>
      <c r="AR81" s="1000"/>
      <c r="AS81" s="1000"/>
      <c r="AT81" s="1000"/>
      <c r="AU81" s="1000" t="s">
        <v>558</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t="s">
        <v>554</v>
      </c>
      <c r="C82" s="1004"/>
      <c r="D82" s="1004"/>
      <c r="E82" s="1004"/>
      <c r="F82" s="1004"/>
      <c r="G82" s="1004"/>
      <c r="H82" s="1004"/>
      <c r="I82" s="1004"/>
      <c r="J82" s="1004"/>
      <c r="K82" s="1004"/>
      <c r="L82" s="1004"/>
      <c r="M82" s="1004"/>
      <c r="N82" s="1004"/>
      <c r="O82" s="1004"/>
      <c r="P82" s="1005"/>
      <c r="Q82" s="1006">
        <v>721</v>
      </c>
      <c r="R82" s="1000"/>
      <c r="S82" s="1000"/>
      <c r="T82" s="1000"/>
      <c r="U82" s="1000"/>
      <c r="V82" s="1000">
        <v>700</v>
      </c>
      <c r="W82" s="1000"/>
      <c r="X82" s="1000"/>
      <c r="Y82" s="1000"/>
      <c r="Z82" s="1000"/>
      <c r="AA82" s="1000">
        <v>20</v>
      </c>
      <c r="AB82" s="1000"/>
      <c r="AC82" s="1000"/>
      <c r="AD82" s="1000"/>
      <c r="AE82" s="1000"/>
      <c r="AF82" s="1000">
        <v>20</v>
      </c>
      <c r="AG82" s="1000"/>
      <c r="AH82" s="1000"/>
      <c r="AI82" s="1000"/>
      <c r="AJ82" s="1000"/>
      <c r="AK82" s="1000">
        <v>20</v>
      </c>
      <c r="AL82" s="1000"/>
      <c r="AM82" s="1000"/>
      <c r="AN82" s="1000"/>
      <c r="AO82" s="1000"/>
      <c r="AP82" s="1000">
        <v>539</v>
      </c>
      <c r="AQ82" s="1000"/>
      <c r="AR82" s="1000"/>
      <c r="AS82" s="1000"/>
      <c r="AT82" s="1000"/>
      <c r="AU82" s="1000">
        <v>403</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t="s">
        <v>555</v>
      </c>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t="s">
        <v>543</v>
      </c>
      <c r="C84" s="1004"/>
      <c r="D84" s="1004"/>
      <c r="E84" s="1004"/>
      <c r="F84" s="1004"/>
      <c r="G84" s="1004"/>
      <c r="H84" s="1004"/>
      <c r="I84" s="1004"/>
      <c r="J84" s="1004"/>
      <c r="K84" s="1004"/>
      <c r="L84" s="1004"/>
      <c r="M84" s="1004"/>
      <c r="N84" s="1004"/>
      <c r="O84" s="1004"/>
      <c r="P84" s="1005"/>
      <c r="Q84" s="1006">
        <v>183</v>
      </c>
      <c r="R84" s="1000"/>
      <c r="S84" s="1000"/>
      <c r="T84" s="1000"/>
      <c r="U84" s="1000"/>
      <c r="V84" s="1000">
        <v>177</v>
      </c>
      <c r="W84" s="1000"/>
      <c r="X84" s="1000"/>
      <c r="Y84" s="1000"/>
      <c r="Z84" s="1000"/>
      <c r="AA84" s="1000">
        <v>6</v>
      </c>
      <c r="AB84" s="1000"/>
      <c r="AC84" s="1000"/>
      <c r="AD84" s="1000"/>
      <c r="AE84" s="1000"/>
      <c r="AF84" s="1000">
        <v>6</v>
      </c>
      <c r="AG84" s="1000"/>
      <c r="AH84" s="1000"/>
      <c r="AI84" s="1000"/>
      <c r="AJ84" s="1000"/>
      <c r="AK84" s="1000" t="s">
        <v>558</v>
      </c>
      <c r="AL84" s="1000"/>
      <c r="AM84" s="1000"/>
      <c r="AN84" s="1000"/>
      <c r="AO84" s="1000"/>
      <c r="AP84" s="1000" t="s">
        <v>558</v>
      </c>
      <c r="AQ84" s="1000"/>
      <c r="AR84" s="1000"/>
      <c r="AS84" s="1000"/>
      <c r="AT84" s="1000"/>
      <c r="AU84" s="1000" t="s">
        <v>558</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t="s">
        <v>556</v>
      </c>
      <c r="C85" s="1004"/>
      <c r="D85" s="1004"/>
      <c r="E85" s="1004"/>
      <c r="F85" s="1004"/>
      <c r="G85" s="1004"/>
      <c r="H85" s="1004"/>
      <c r="I85" s="1004"/>
      <c r="J85" s="1004"/>
      <c r="K85" s="1004"/>
      <c r="L85" s="1004"/>
      <c r="M85" s="1004"/>
      <c r="N85" s="1004"/>
      <c r="O85" s="1004"/>
      <c r="P85" s="1005"/>
      <c r="Q85" s="1006">
        <v>209764</v>
      </c>
      <c r="R85" s="1000"/>
      <c r="S85" s="1000"/>
      <c r="T85" s="1000"/>
      <c r="U85" s="1000"/>
      <c r="V85" s="1000">
        <v>201413</v>
      </c>
      <c r="W85" s="1000"/>
      <c r="X85" s="1000"/>
      <c r="Y85" s="1000"/>
      <c r="Z85" s="1000"/>
      <c r="AA85" s="1000">
        <v>8351</v>
      </c>
      <c r="AB85" s="1000"/>
      <c r="AC85" s="1000"/>
      <c r="AD85" s="1000"/>
      <c r="AE85" s="1000"/>
      <c r="AF85" s="1000">
        <v>8351</v>
      </c>
      <c r="AG85" s="1000"/>
      <c r="AH85" s="1000"/>
      <c r="AI85" s="1000"/>
      <c r="AJ85" s="1000"/>
      <c r="AK85" s="1000" t="s">
        <v>558</v>
      </c>
      <c r="AL85" s="1000"/>
      <c r="AM85" s="1000"/>
      <c r="AN85" s="1000"/>
      <c r="AO85" s="1000"/>
      <c r="AP85" s="1000" t="s">
        <v>558</v>
      </c>
      <c r="AQ85" s="1000"/>
      <c r="AR85" s="1000"/>
      <c r="AS85" s="1000"/>
      <c r="AT85" s="1000"/>
      <c r="AU85" s="1000" t="s">
        <v>558</v>
      </c>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t="s">
        <v>557</v>
      </c>
      <c r="C86" s="1004"/>
      <c r="D86" s="1004"/>
      <c r="E86" s="1004"/>
      <c r="F86" s="1004"/>
      <c r="G86" s="1004"/>
      <c r="H86" s="1004"/>
      <c r="I86" s="1004"/>
      <c r="J86" s="1004"/>
      <c r="K86" s="1004"/>
      <c r="L86" s="1004"/>
      <c r="M86" s="1004"/>
      <c r="N86" s="1004"/>
      <c r="O86" s="1004"/>
      <c r="P86" s="1005"/>
      <c r="Q86" s="1006">
        <v>15</v>
      </c>
      <c r="R86" s="1000"/>
      <c r="S86" s="1000"/>
      <c r="T86" s="1000"/>
      <c r="U86" s="1000"/>
      <c r="V86" s="1000">
        <v>15</v>
      </c>
      <c r="W86" s="1000"/>
      <c r="X86" s="1000"/>
      <c r="Y86" s="1000"/>
      <c r="Z86" s="1000"/>
      <c r="AA86" s="1000" t="s">
        <v>558</v>
      </c>
      <c r="AB86" s="1000"/>
      <c r="AC86" s="1000"/>
      <c r="AD86" s="1000"/>
      <c r="AE86" s="1000"/>
      <c r="AF86" s="1000" t="s">
        <v>558</v>
      </c>
      <c r="AG86" s="1000"/>
      <c r="AH86" s="1000"/>
      <c r="AI86" s="1000"/>
      <c r="AJ86" s="1000"/>
      <c r="AK86" s="1000" t="s">
        <v>558</v>
      </c>
      <c r="AL86" s="1000"/>
      <c r="AM86" s="1000"/>
      <c r="AN86" s="1000"/>
      <c r="AO86" s="1000"/>
      <c r="AP86" s="1000">
        <v>4</v>
      </c>
      <c r="AQ86" s="1000"/>
      <c r="AR86" s="1000"/>
      <c r="AS86" s="1000"/>
      <c r="AT86" s="1000"/>
      <c r="AU86" s="1000">
        <v>1</v>
      </c>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371</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8722</v>
      </c>
      <c r="AG88" s="988"/>
      <c r="AH88" s="988"/>
      <c r="AI88" s="988"/>
      <c r="AJ88" s="988"/>
      <c r="AK88" s="992"/>
      <c r="AL88" s="992"/>
      <c r="AM88" s="992"/>
      <c r="AN88" s="992"/>
      <c r="AO88" s="992"/>
      <c r="AP88" s="988">
        <v>3666</v>
      </c>
      <c r="AQ88" s="988"/>
      <c r="AR88" s="988"/>
      <c r="AS88" s="988"/>
      <c r="AT88" s="988"/>
      <c r="AU88" s="988">
        <v>1614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2007</v>
      </c>
      <c r="CS102" s="980"/>
      <c r="CT102" s="980"/>
      <c r="CU102" s="980"/>
      <c r="CV102" s="981"/>
      <c r="CW102" s="979">
        <v>588</v>
      </c>
      <c r="CX102" s="980"/>
      <c r="CY102" s="980"/>
      <c r="CZ102" s="980"/>
      <c r="DA102" s="981"/>
      <c r="DB102" s="979">
        <v>3946</v>
      </c>
      <c r="DC102" s="980"/>
      <c r="DD102" s="980"/>
      <c r="DE102" s="980"/>
      <c r="DF102" s="981"/>
      <c r="DG102" s="979" t="s">
        <v>564</v>
      </c>
      <c r="DH102" s="980"/>
      <c r="DI102" s="980"/>
      <c r="DJ102" s="980"/>
      <c r="DK102" s="981"/>
      <c r="DL102" s="979" t="s">
        <v>558</v>
      </c>
      <c r="DM102" s="980"/>
      <c r="DN102" s="980"/>
      <c r="DO102" s="980"/>
      <c r="DP102" s="981"/>
      <c r="DQ102" s="979">
        <v>1632</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289</v>
      </c>
      <c r="AG109" s="923"/>
      <c r="AH109" s="923"/>
      <c r="AI109" s="923"/>
      <c r="AJ109" s="924"/>
      <c r="AK109" s="925" t="s">
        <v>288</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289</v>
      </c>
      <c r="BW109" s="923"/>
      <c r="BX109" s="923"/>
      <c r="BY109" s="923"/>
      <c r="BZ109" s="924"/>
      <c r="CA109" s="925" t="s">
        <v>288</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289</v>
      </c>
      <c r="DM109" s="923"/>
      <c r="DN109" s="923"/>
      <c r="DO109" s="923"/>
      <c r="DP109" s="924"/>
      <c r="DQ109" s="925" t="s">
        <v>288</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5560642</v>
      </c>
      <c r="AB110" s="916"/>
      <c r="AC110" s="916"/>
      <c r="AD110" s="916"/>
      <c r="AE110" s="917"/>
      <c r="AF110" s="918">
        <v>5731061</v>
      </c>
      <c r="AG110" s="916"/>
      <c r="AH110" s="916"/>
      <c r="AI110" s="916"/>
      <c r="AJ110" s="917"/>
      <c r="AK110" s="918">
        <v>5851028</v>
      </c>
      <c r="AL110" s="916"/>
      <c r="AM110" s="916"/>
      <c r="AN110" s="916"/>
      <c r="AO110" s="917"/>
      <c r="AP110" s="919">
        <v>23</v>
      </c>
      <c r="AQ110" s="920"/>
      <c r="AR110" s="920"/>
      <c r="AS110" s="920"/>
      <c r="AT110" s="921"/>
      <c r="AU110" s="955" t="s">
        <v>62</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53900491</v>
      </c>
      <c r="BR110" s="863"/>
      <c r="BS110" s="863"/>
      <c r="BT110" s="863"/>
      <c r="BU110" s="863"/>
      <c r="BV110" s="863">
        <v>55277771</v>
      </c>
      <c r="BW110" s="863"/>
      <c r="BX110" s="863"/>
      <c r="BY110" s="863"/>
      <c r="BZ110" s="863"/>
      <c r="CA110" s="863">
        <v>58129013</v>
      </c>
      <c r="CB110" s="863"/>
      <c r="CC110" s="863"/>
      <c r="CD110" s="863"/>
      <c r="CE110" s="863"/>
      <c r="CF110" s="887">
        <v>228.4</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2225202</v>
      </c>
      <c r="DH110" s="863"/>
      <c r="DI110" s="863"/>
      <c r="DJ110" s="863"/>
      <c r="DK110" s="863"/>
      <c r="DL110" s="863">
        <v>2108206</v>
      </c>
      <c r="DM110" s="863"/>
      <c r="DN110" s="863"/>
      <c r="DO110" s="863"/>
      <c r="DP110" s="863"/>
      <c r="DQ110" s="863">
        <v>1991210</v>
      </c>
      <c r="DR110" s="863"/>
      <c r="DS110" s="863"/>
      <c r="DT110" s="863"/>
      <c r="DU110" s="863"/>
      <c r="DV110" s="864">
        <v>7.8</v>
      </c>
      <c r="DW110" s="864"/>
      <c r="DX110" s="864"/>
      <c r="DY110" s="864"/>
      <c r="DZ110" s="865"/>
    </row>
    <row r="111" spans="1:131" s="199" customFormat="1" ht="26.25" customHeight="1">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2365125</v>
      </c>
      <c r="BR111" s="835"/>
      <c r="BS111" s="835"/>
      <c r="BT111" s="835"/>
      <c r="BU111" s="835"/>
      <c r="BV111" s="835">
        <v>2217527</v>
      </c>
      <c r="BW111" s="835"/>
      <c r="BX111" s="835"/>
      <c r="BY111" s="835"/>
      <c r="BZ111" s="835"/>
      <c r="CA111" s="835">
        <v>2070854</v>
      </c>
      <c r="CB111" s="835"/>
      <c r="CC111" s="835"/>
      <c r="CD111" s="835"/>
      <c r="CE111" s="835"/>
      <c r="CF111" s="896">
        <v>8.1</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130437</v>
      </c>
      <c r="DH111" s="835"/>
      <c r="DI111" s="835"/>
      <c r="DJ111" s="835"/>
      <c r="DK111" s="835"/>
      <c r="DL111" s="835">
        <v>103878</v>
      </c>
      <c r="DM111" s="835"/>
      <c r="DN111" s="835"/>
      <c r="DO111" s="835"/>
      <c r="DP111" s="835"/>
      <c r="DQ111" s="835">
        <v>77299</v>
      </c>
      <c r="DR111" s="835"/>
      <c r="DS111" s="835"/>
      <c r="DT111" s="835"/>
      <c r="DU111" s="835"/>
      <c r="DV111" s="812">
        <v>0.3</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23969463</v>
      </c>
      <c r="BR112" s="835"/>
      <c r="BS112" s="835"/>
      <c r="BT112" s="835"/>
      <c r="BU112" s="835"/>
      <c r="BV112" s="835">
        <v>23225884</v>
      </c>
      <c r="BW112" s="835"/>
      <c r="BX112" s="835"/>
      <c r="BY112" s="835"/>
      <c r="BZ112" s="835"/>
      <c r="CA112" s="835">
        <v>23101832</v>
      </c>
      <c r="CB112" s="835"/>
      <c r="CC112" s="835"/>
      <c r="CD112" s="835"/>
      <c r="CE112" s="835"/>
      <c r="CF112" s="896">
        <v>90.8</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1730413</v>
      </c>
      <c r="AB113" s="944"/>
      <c r="AC113" s="944"/>
      <c r="AD113" s="944"/>
      <c r="AE113" s="945"/>
      <c r="AF113" s="946">
        <v>1746794</v>
      </c>
      <c r="AG113" s="944"/>
      <c r="AH113" s="944"/>
      <c r="AI113" s="944"/>
      <c r="AJ113" s="945"/>
      <c r="AK113" s="946">
        <v>1754705</v>
      </c>
      <c r="AL113" s="944"/>
      <c r="AM113" s="944"/>
      <c r="AN113" s="944"/>
      <c r="AO113" s="945"/>
      <c r="AP113" s="947">
        <v>6.9</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3207508</v>
      </c>
      <c r="BR113" s="835"/>
      <c r="BS113" s="835"/>
      <c r="BT113" s="835"/>
      <c r="BU113" s="835"/>
      <c r="BV113" s="835">
        <v>2261182</v>
      </c>
      <c r="BW113" s="835"/>
      <c r="BX113" s="835"/>
      <c r="BY113" s="835"/>
      <c r="BZ113" s="835"/>
      <c r="CA113" s="835">
        <v>1614433</v>
      </c>
      <c r="CB113" s="835"/>
      <c r="CC113" s="835"/>
      <c r="CD113" s="835"/>
      <c r="CE113" s="835"/>
      <c r="CF113" s="896">
        <v>6.3</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9486</v>
      </c>
      <c r="DH113" s="798"/>
      <c r="DI113" s="798"/>
      <c r="DJ113" s="798"/>
      <c r="DK113" s="799"/>
      <c r="DL113" s="800">
        <v>5443</v>
      </c>
      <c r="DM113" s="798"/>
      <c r="DN113" s="798"/>
      <c r="DO113" s="798"/>
      <c r="DP113" s="799"/>
      <c r="DQ113" s="800">
        <v>2345</v>
      </c>
      <c r="DR113" s="798"/>
      <c r="DS113" s="798"/>
      <c r="DT113" s="798"/>
      <c r="DU113" s="799"/>
      <c r="DV113" s="845">
        <v>0</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1001599</v>
      </c>
      <c r="AB114" s="798"/>
      <c r="AC114" s="798"/>
      <c r="AD114" s="798"/>
      <c r="AE114" s="799"/>
      <c r="AF114" s="800">
        <v>974939</v>
      </c>
      <c r="AG114" s="798"/>
      <c r="AH114" s="798"/>
      <c r="AI114" s="798"/>
      <c r="AJ114" s="799"/>
      <c r="AK114" s="800">
        <v>650920</v>
      </c>
      <c r="AL114" s="798"/>
      <c r="AM114" s="798"/>
      <c r="AN114" s="798"/>
      <c r="AO114" s="799"/>
      <c r="AP114" s="845">
        <v>2.6</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7168099</v>
      </c>
      <c r="BR114" s="835"/>
      <c r="BS114" s="835"/>
      <c r="BT114" s="835"/>
      <c r="BU114" s="835"/>
      <c r="BV114" s="835">
        <v>6918651</v>
      </c>
      <c r="BW114" s="835"/>
      <c r="BX114" s="835"/>
      <c r="BY114" s="835"/>
      <c r="BZ114" s="835"/>
      <c r="CA114" s="835">
        <v>6709417</v>
      </c>
      <c r="CB114" s="835"/>
      <c r="CC114" s="835"/>
      <c r="CD114" s="835"/>
      <c r="CE114" s="835"/>
      <c r="CF114" s="896">
        <v>26.4</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260391</v>
      </c>
      <c r="AB115" s="944"/>
      <c r="AC115" s="944"/>
      <c r="AD115" s="944"/>
      <c r="AE115" s="945"/>
      <c r="AF115" s="946">
        <v>150266</v>
      </c>
      <c r="AG115" s="944"/>
      <c r="AH115" s="944"/>
      <c r="AI115" s="944"/>
      <c r="AJ115" s="945"/>
      <c r="AK115" s="946">
        <v>149140</v>
      </c>
      <c r="AL115" s="944"/>
      <c r="AM115" s="944"/>
      <c r="AN115" s="944"/>
      <c r="AO115" s="945"/>
      <c r="AP115" s="947">
        <v>0.6</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6835200</v>
      </c>
      <c r="BR115" s="835"/>
      <c r="BS115" s="835"/>
      <c r="BT115" s="835"/>
      <c r="BU115" s="835"/>
      <c r="BV115" s="835">
        <v>4680553</v>
      </c>
      <c r="BW115" s="835"/>
      <c r="BX115" s="835"/>
      <c r="BY115" s="835"/>
      <c r="BZ115" s="835"/>
      <c r="CA115" s="835">
        <v>1632448</v>
      </c>
      <c r="CB115" s="835"/>
      <c r="CC115" s="835"/>
      <c r="CD115" s="835"/>
      <c r="CE115" s="835"/>
      <c r="CF115" s="896">
        <v>6.4</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578</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8553623</v>
      </c>
      <c r="AB117" s="930"/>
      <c r="AC117" s="930"/>
      <c r="AD117" s="930"/>
      <c r="AE117" s="931"/>
      <c r="AF117" s="932">
        <v>8603060</v>
      </c>
      <c r="AG117" s="930"/>
      <c r="AH117" s="930"/>
      <c r="AI117" s="930"/>
      <c r="AJ117" s="931"/>
      <c r="AK117" s="932">
        <v>8405793</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289</v>
      </c>
      <c r="AG118" s="923"/>
      <c r="AH118" s="923"/>
      <c r="AI118" s="923"/>
      <c r="AJ118" s="924"/>
      <c r="AK118" s="925" t="s">
        <v>288</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131241</v>
      </c>
      <c r="AB119" s="916"/>
      <c r="AC119" s="916"/>
      <c r="AD119" s="916"/>
      <c r="AE119" s="917"/>
      <c r="AF119" s="918">
        <v>116997</v>
      </c>
      <c r="AG119" s="916"/>
      <c r="AH119" s="916"/>
      <c r="AI119" s="916"/>
      <c r="AJ119" s="917"/>
      <c r="AK119" s="918">
        <v>116996</v>
      </c>
      <c r="AL119" s="916"/>
      <c r="AM119" s="916"/>
      <c r="AN119" s="916"/>
      <c r="AO119" s="917"/>
      <c r="AP119" s="919">
        <v>0.5</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437</v>
      </c>
      <c r="BP119" s="899"/>
      <c r="BQ119" s="903">
        <v>97445886</v>
      </c>
      <c r="BR119" s="866"/>
      <c r="BS119" s="866"/>
      <c r="BT119" s="866"/>
      <c r="BU119" s="866"/>
      <c r="BV119" s="866">
        <v>94581568</v>
      </c>
      <c r="BW119" s="866"/>
      <c r="BX119" s="866"/>
      <c r="BY119" s="866"/>
      <c r="BZ119" s="866"/>
      <c r="CA119" s="866">
        <v>93257997</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26538</v>
      </c>
      <c r="AB120" s="798"/>
      <c r="AC120" s="798"/>
      <c r="AD120" s="798"/>
      <c r="AE120" s="799"/>
      <c r="AF120" s="800">
        <v>26559</v>
      </c>
      <c r="AG120" s="798"/>
      <c r="AH120" s="798"/>
      <c r="AI120" s="798"/>
      <c r="AJ120" s="799"/>
      <c r="AK120" s="800">
        <v>26579</v>
      </c>
      <c r="AL120" s="798"/>
      <c r="AM120" s="798"/>
      <c r="AN120" s="798"/>
      <c r="AO120" s="799"/>
      <c r="AP120" s="845">
        <v>0.1</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7314038</v>
      </c>
      <c r="BR120" s="863"/>
      <c r="BS120" s="863"/>
      <c r="BT120" s="863"/>
      <c r="BU120" s="863"/>
      <c r="BV120" s="863">
        <v>8499370</v>
      </c>
      <c r="BW120" s="863"/>
      <c r="BX120" s="863"/>
      <c r="BY120" s="863"/>
      <c r="BZ120" s="863"/>
      <c r="CA120" s="863">
        <v>8729760</v>
      </c>
      <c r="CB120" s="863"/>
      <c r="CC120" s="863"/>
      <c r="CD120" s="863"/>
      <c r="CE120" s="863"/>
      <c r="CF120" s="887">
        <v>34.299999999999997</v>
      </c>
      <c r="CG120" s="888"/>
      <c r="CH120" s="888"/>
      <c r="CI120" s="888"/>
      <c r="CJ120" s="888"/>
      <c r="CK120" s="889" t="s">
        <v>441</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22936062</v>
      </c>
      <c r="DH120" s="863"/>
      <c r="DI120" s="863"/>
      <c r="DJ120" s="863"/>
      <c r="DK120" s="863"/>
      <c r="DL120" s="863">
        <v>22265633</v>
      </c>
      <c r="DM120" s="863"/>
      <c r="DN120" s="863"/>
      <c r="DO120" s="863"/>
      <c r="DP120" s="863"/>
      <c r="DQ120" s="863">
        <v>22414346</v>
      </c>
      <c r="DR120" s="863"/>
      <c r="DS120" s="863"/>
      <c r="DT120" s="863"/>
      <c r="DU120" s="863"/>
      <c r="DV120" s="864">
        <v>88.1</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15019</v>
      </c>
      <c r="AB121" s="798"/>
      <c r="AC121" s="798"/>
      <c r="AD121" s="798"/>
      <c r="AE121" s="799"/>
      <c r="AF121" s="800">
        <v>5743</v>
      </c>
      <c r="AG121" s="798"/>
      <c r="AH121" s="798"/>
      <c r="AI121" s="798"/>
      <c r="AJ121" s="799"/>
      <c r="AK121" s="800">
        <v>4685</v>
      </c>
      <c r="AL121" s="798"/>
      <c r="AM121" s="798"/>
      <c r="AN121" s="798"/>
      <c r="AO121" s="799"/>
      <c r="AP121" s="845">
        <v>0</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11679988</v>
      </c>
      <c r="BR121" s="835"/>
      <c r="BS121" s="835"/>
      <c r="BT121" s="835"/>
      <c r="BU121" s="835"/>
      <c r="BV121" s="835">
        <v>11691010</v>
      </c>
      <c r="BW121" s="835"/>
      <c r="BX121" s="835"/>
      <c r="BY121" s="835"/>
      <c r="BZ121" s="835"/>
      <c r="CA121" s="835">
        <v>12372533</v>
      </c>
      <c r="CB121" s="835"/>
      <c r="CC121" s="835"/>
      <c r="CD121" s="835"/>
      <c r="CE121" s="835"/>
      <c r="CF121" s="896">
        <v>48.6</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872770</v>
      </c>
      <c r="DH121" s="835"/>
      <c r="DI121" s="835"/>
      <c r="DJ121" s="835"/>
      <c r="DK121" s="835"/>
      <c r="DL121" s="835">
        <v>813368</v>
      </c>
      <c r="DM121" s="835"/>
      <c r="DN121" s="835"/>
      <c r="DO121" s="835"/>
      <c r="DP121" s="835"/>
      <c r="DQ121" s="835">
        <v>753690</v>
      </c>
      <c r="DR121" s="835"/>
      <c r="DS121" s="835"/>
      <c r="DT121" s="835"/>
      <c r="DU121" s="835"/>
      <c r="DV121" s="812">
        <v>3</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56089882</v>
      </c>
      <c r="BR122" s="866"/>
      <c r="BS122" s="866"/>
      <c r="BT122" s="866"/>
      <c r="BU122" s="866"/>
      <c r="BV122" s="866">
        <v>57337571</v>
      </c>
      <c r="BW122" s="866"/>
      <c r="BX122" s="866"/>
      <c r="BY122" s="866"/>
      <c r="BZ122" s="866"/>
      <c r="CA122" s="866">
        <v>57797568</v>
      </c>
      <c r="CB122" s="866"/>
      <c r="CC122" s="866"/>
      <c r="CD122" s="866"/>
      <c r="CE122" s="866"/>
      <c r="CF122" s="867">
        <v>227.1</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70936</v>
      </c>
      <c r="DH122" s="835"/>
      <c r="DI122" s="835"/>
      <c r="DJ122" s="835"/>
      <c r="DK122" s="835"/>
      <c r="DL122" s="835">
        <v>104988</v>
      </c>
      <c r="DM122" s="835"/>
      <c r="DN122" s="835"/>
      <c r="DO122" s="835"/>
      <c r="DP122" s="835"/>
      <c r="DQ122" s="835">
        <v>109328</v>
      </c>
      <c r="DR122" s="835"/>
      <c r="DS122" s="835"/>
      <c r="DT122" s="835"/>
      <c r="DU122" s="835"/>
      <c r="DV122" s="812">
        <v>0.4</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445</v>
      </c>
      <c r="BP123" s="899"/>
      <c r="BQ123" s="853">
        <v>75083908</v>
      </c>
      <c r="BR123" s="854"/>
      <c r="BS123" s="854"/>
      <c r="BT123" s="854"/>
      <c r="BU123" s="854"/>
      <c r="BV123" s="854">
        <v>77527951</v>
      </c>
      <c r="BW123" s="854"/>
      <c r="BX123" s="854"/>
      <c r="BY123" s="854"/>
      <c r="BZ123" s="854"/>
      <c r="CA123" s="854">
        <v>78899861</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v>89695</v>
      </c>
      <c r="DH123" s="798"/>
      <c r="DI123" s="798"/>
      <c r="DJ123" s="798"/>
      <c r="DK123" s="799"/>
      <c r="DL123" s="800">
        <v>41895</v>
      </c>
      <c r="DM123" s="798"/>
      <c r="DN123" s="798"/>
      <c r="DO123" s="798"/>
      <c r="DP123" s="799"/>
      <c r="DQ123" s="800">
        <v>48292</v>
      </c>
      <c r="DR123" s="798"/>
      <c r="DS123" s="798"/>
      <c r="DT123" s="798"/>
      <c r="DU123" s="799"/>
      <c r="DV123" s="845">
        <v>0.2</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89.2</v>
      </c>
      <c r="BR124" s="852"/>
      <c r="BS124" s="852"/>
      <c r="BT124" s="852"/>
      <c r="BU124" s="852"/>
      <c r="BV124" s="852">
        <v>67.2</v>
      </c>
      <c r="BW124" s="852"/>
      <c r="BX124" s="852"/>
      <c r="BY124" s="852"/>
      <c r="BZ124" s="852"/>
      <c r="CA124" s="852">
        <v>56.4</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86538</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v>6124894</v>
      </c>
      <c r="DH126" s="835"/>
      <c r="DI126" s="835"/>
      <c r="DJ126" s="835"/>
      <c r="DK126" s="835"/>
      <c r="DL126" s="835">
        <v>3511988</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1055</v>
      </c>
      <c r="AB127" s="798"/>
      <c r="AC127" s="798"/>
      <c r="AD127" s="798"/>
      <c r="AE127" s="799"/>
      <c r="AF127" s="800">
        <v>967</v>
      </c>
      <c r="AG127" s="798"/>
      <c r="AH127" s="798"/>
      <c r="AI127" s="798"/>
      <c r="AJ127" s="799"/>
      <c r="AK127" s="800">
        <v>880</v>
      </c>
      <c r="AL127" s="798"/>
      <c r="AM127" s="798"/>
      <c r="AN127" s="798"/>
      <c r="AO127" s="799"/>
      <c r="AP127" s="845">
        <v>0</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v>1632448</v>
      </c>
      <c r="DR127" s="835"/>
      <c r="DS127" s="835"/>
      <c r="DT127" s="835"/>
      <c r="DU127" s="835"/>
      <c r="DV127" s="812">
        <v>6.4</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925829</v>
      </c>
      <c r="AB128" s="819"/>
      <c r="AC128" s="819"/>
      <c r="AD128" s="819"/>
      <c r="AE128" s="820"/>
      <c r="AF128" s="821">
        <v>1026462</v>
      </c>
      <c r="AG128" s="819"/>
      <c r="AH128" s="819"/>
      <c r="AI128" s="819"/>
      <c r="AJ128" s="820"/>
      <c r="AK128" s="821">
        <v>1002929</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113</v>
      </c>
      <c r="BG128" s="805"/>
      <c r="BH128" s="805"/>
      <c r="BI128" s="805"/>
      <c r="BJ128" s="805"/>
      <c r="BK128" s="805"/>
      <c r="BL128" s="828"/>
      <c r="BM128" s="804">
        <v>11.79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461</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29871712</v>
      </c>
      <c r="AB129" s="798"/>
      <c r="AC129" s="798"/>
      <c r="AD129" s="798"/>
      <c r="AE129" s="799"/>
      <c r="AF129" s="800">
        <v>30029171</v>
      </c>
      <c r="AG129" s="798"/>
      <c r="AH129" s="798"/>
      <c r="AI129" s="798"/>
      <c r="AJ129" s="799"/>
      <c r="AK129" s="800">
        <v>30258838</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113</v>
      </c>
      <c r="BG129" s="788"/>
      <c r="BH129" s="788"/>
      <c r="BI129" s="788"/>
      <c r="BJ129" s="788"/>
      <c r="BK129" s="788"/>
      <c r="BL129" s="789"/>
      <c r="BM129" s="787">
        <v>16.79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4816314</v>
      </c>
      <c r="AB130" s="798"/>
      <c r="AC130" s="798"/>
      <c r="AD130" s="798"/>
      <c r="AE130" s="799"/>
      <c r="AF130" s="800">
        <v>4661051</v>
      </c>
      <c r="AG130" s="798"/>
      <c r="AH130" s="798"/>
      <c r="AI130" s="798"/>
      <c r="AJ130" s="799"/>
      <c r="AK130" s="800">
        <v>4803412</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10.9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25055398</v>
      </c>
      <c r="AB131" s="781"/>
      <c r="AC131" s="781"/>
      <c r="AD131" s="781"/>
      <c r="AE131" s="782"/>
      <c r="AF131" s="783">
        <v>25368120</v>
      </c>
      <c r="AG131" s="781"/>
      <c r="AH131" s="781"/>
      <c r="AI131" s="781"/>
      <c r="AJ131" s="782"/>
      <c r="AK131" s="783">
        <v>25455426</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56.4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11.22105504</v>
      </c>
      <c r="AB132" s="761"/>
      <c r="AC132" s="761"/>
      <c r="AD132" s="761"/>
      <c r="AE132" s="762"/>
      <c r="AF132" s="763">
        <v>11.492955889999999</v>
      </c>
      <c r="AG132" s="761"/>
      <c r="AH132" s="761"/>
      <c r="AI132" s="761"/>
      <c r="AJ132" s="762"/>
      <c r="AK132" s="763">
        <v>10.211780340000001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11.3</v>
      </c>
      <c r="AB133" s="740"/>
      <c r="AC133" s="740"/>
      <c r="AD133" s="740"/>
      <c r="AE133" s="741"/>
      <c r="AF133" s="739">
        <v>11.3</v>
      </c>
      <c r="AG133" s="740"/>
      <c r="AH133" s="740"/>
      <c r="AI133" s="740"/>
      <c r="AJ133" s="741"/>
      <c r="AK133" s="739">
        <v>10.9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22" zoomScaleNormal="85" zoomScaleSheetLayoutView="55" workbookViewId="0">
      <selection activeCell="I60" sqref="I60"/>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1"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5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2" t="s">
        <v>474</v>
      </c>
      <c r="L7" s="256"/>
      <c r="M7" s="257" t="s">
        <v>475</v>
      </c>
      <c r="N7" s="258"/>
    </row>
    <row r="8" spans="1:16">
      <c r="A8" s="250"/>
      <c r="B8" s="246"/>
      <c r="C8" s="246"/>
      <c r="D8" s="246"/>
      <c r="E8" s="246"/>
      <c r="F8" s="246"/>
      <c r="G8" s="259"/>
      <c r="H8" s="260"/>
      <c r="I8" s="260"/>
      <c r="J8" s="261"/>
      <c r="K8" s="1153"/>
      <c r="L8" s="262" t="s">
        <v>476</v>
      </c>
      <c r="M8" s="263" t="s">
        <v>477</v>
      </c>
      <c r="N8" s="264" t="s">
        <v>478</v>
      </c>
    </row>
    <row r="9" spans="1:16">
      <c r="A9" s="250"/>
      <c r="B9" s="246"/>
      <c r="C9" s="246"/>
      <c r="D9" s="246"/>
      <c r="E9" s="246"/>
      <c r="F9" s="246"/>
      <c r="G9" s="1166" t="s">
        <v>479</v>
      </c>
      <c r="H9" s="1167"/>
      <c r="I9" s="1167"/>
      <c r="J9" s="1168"/>
      <c r="K9" s="265">
        <v>9076710</v>
      </c>
      <c r="L9" s="266">
        <v>63438</v>
      </c>
      <c r="M9" s="267">
        <v>55721</v>
      </c>
      <c r="N9" s="268">
        <v>13.8</v>
      </c>
    </row>
    <row r="10" spans="1:16">
      <c r="A10" s="250"/>
      <c r="B10" s="246"/>
      <c r="C10" s="246"/>
      <c r="D10" s="246"/>
      <c r="E10" s="246"/>
      <c r="F10" s="246"/>
      <c r="G10" s="1166" t="s">
        <v>480</v>
      </c>
      <c r="H10" s="1167"/>
      <c r="I10" s="1167"/>
      <c r="J10" s="1168"/>
      <c r="K10" s="269">
        <v>661578</v>
      </c>
      <c r="L10" s="270">
        <v>4624</v>
      </c>
      <c r="M10" s="271">
        <v>5407</v>
      </c>
      <c r="N10" s="272">
        <v>-14.5</v>
      </c>
    </row>
    <row r="11" spans="1:16" ht="13.5" customHeight="1">
      <c r="A11" s="250"/>
      <c r="B11" s="246"/>
      <c r="C11" s="246"/>
      <c r="D11" s="246"/>
      <c r="E11" s="246"/>
      <c r="F11" s="246"/>
      <c r="G11" s="1166" t="s">
        <v>481</v>
      </c>
      <c r="H11" s="1167"/>
      <c r="I11" s="1167"/>
      <c r="J11" s="1168"/>
      <c r="K11" s="269">
        <v>175647</v>
      </c>
      <c r="L11" s="270">
        <v>1228</v>
      </c>
      <c r="M11" s="271">
        <v>4456</v>
      </c>
      <c r="N11" s="272">
        <v>-72.400000000000006</v>
      </c>
    </row>
    <row r="12" spans="1:16" ht="13.5" customHeight="1">
      <c r="A12" s="250"/>
      <c r="B12" s="246"/>
      <c r="C12" s="246"/>
      <c r="D12" s="246"/>
      <c r="E12" s="246"/>
      <c r="F12" s="246"/>
      <c r="G12" s="1166" t="s">
        <v>482</v>
      </c>
      <c r="H12" s="1167"/>
      <c r="I12" s="1167"/>
      <c r="J12" s="1168"/>
      <c r="K12" s="269">
        <v>6093</v>
      </c>
      <c r="L12" s="270">
        <v>43</v>
      </c>
      <c r="M12" s="271">
        <v>1602</v>
      </c>
      <c r="N12" s="272">
        <v>-97.3</v>
      </c>
    </row>
    <row r="13" spans="1:16" ht="13.5" customHeight="1">
      <c r="A13" s="250"/>
      <c r="B13" s="246"/>
      <c r="C13" s="246"/>
      <c r="D13" s="246"/>
      <c r="E13" s="246"/>
      <c r="F13" s="246"/>
      <c r="G13" s="1166" t="s">
        <v>483</v>
      </c>
      <c r="H13" s="1167"/>
      <c r="I13" s="1167"/>
      <c r="J13" s="1168"/>
      <c r="K13" s="269" t="s">
        <v>484</v>
      </c>
      <c r="L13" s="270" t="s">
        <v>484</v>
      </c>
      <c r="M13" s="271">
        <v>24</v>
      </c>
      <c r="N13" s="272" t="s">
        <v>484</v>
      </c>
    </row>
    <row r="14" spans="1:16" ht="13.5" customHeight="1">
      <c r="A14" s="250"/>
      <c r="B14" s="246"/>
      <c r="C14" s="246"/>
      <c r="D14" s="246"/>
      <c r="E14" s="246"/>
      <c r="F14" s="246"/>
      <c r="G14" s="1166" t="s">
        <v>485</v>
      </c>
      <c r="H14" s="1167"/>
      <c r="I14" s="1167"/>
      <c r="J14" s="1168"/>
      <c r="K14" s="269">
        <v>272939</v>
      </c>
      <c r="L14" s="270">
        <v>1908</v>
      </c>
      <c r="M14" s="271">
        <v>2095</v>
      </c>
      <c r="N14" s="272">
        <v>-8.9</v>
      </c>
    </row>
    <row r="15" spans="1:16" ht="13.5" customHeight="1">
      <c r="A15" s="250"/>
      <c r="B15" s="246"/>
      <c r="C15" s="246"/>
      <c r="D15" s="246"/>
      <c r="E15" s="246"/>
      <c r="F15" s="246"/>
      <c r="G15" s="1166" t="s">
        <v>486</v>
      </c>
      <c r="H15" s="1167"/>
      <c r="I15" s="1167"/>
      <c r="J15" s="1168"/>
      <c r="K15" s="269">
        <v>246362</v>
      </c>
      <c r="L15" s="270">
        <v>1722</v>
      </c>
      <c r="M15" s="271">
        <v>1844</v>
      </c>
      <c r="N15" s="272">
        <v>-6.6</v>
      </c>
    </row>
    <row r="16" spans="1:16">
      <c r="A16" s="250"/>
      <c r="B16" s="246"/>
      <c r="C16" s="246"/>
      <c r="D16" s="246"/>
      <c r="E16" s="246"/>
      <c r="F16" s="246"/>
      <c r="G16" s="1169" t="s">
        <v>487</v>
      </c>
      <c r="H16" s="1170"/>
      <c r="I16" s="1170"/>
      <c r="J16" s="1171"/>
      <c r="K16" s="270">
        <v>-741625</v>
      </c>
      <c r="L16" s="270">
        <v>-5183</v>
      </c>
      <c r="M16" s="271">
        <v>-4887</v>
      </c>
      <c r="N16" s="272">
        <v>6.1</v>
      </c>
    </row>
    <row r="17" spans="1:16">
      <c r="A17" s="250"/>
      <c r="B17" s="246"/>
      <c r="C17" s="246"/>
      <c r="D17" s="246"/>
      <c r="E17" s="246"/>
      <c r="F17" s="246"/>
      <c r="G17" s="1169" t="s">
        <v>172</v>
      </c>
      <c r="H17" s="1170"/>
      <c r="I17" s="1170"/>
      <c r="J17" s="1171"/>
      <c r="K17" s="270">
        <v>9697704</v>
      </c>
      <c r="L17" s="270">
        <v>67778</v>
      </c>
      <c r="M17" s="271">
        <v>66260</v>
      </c>
      <c r="N17" s="272">
        <v>2.2999999999999998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63" t="s">
        <v>492</v>
      </c>
      <c r="H21" s="1164"/>
      <c r="I21" s="1164"/>
      <c r="J21" s="1165"/>
      <c r="K21" s="282">
        <v>7.22</v>
      </c>
      <c r="L21" s="283">
        <v>6.58</v>
      </c>
      <c r="M21" s="284">
        <v>0.64</v>
      </c>
      <c r="N21" s="251"/>
      <c r="O21" s="285"/>
      <c r="P21" s="281"/>
    </row>
    <row r="22" spans="1:16" s="286" customFormat="1">
      <c r="A22" s="281"/>
      <c r="B22" s="251"/>
      <c r="C22" s="251"/>
      <c r="D22" s="251"/>
      <c r="E22" s="251"/>
      <c r="F22" s="251"/>
      <c r="G22" s="1163" t="s">
        <v>493</v>
      </c>
      <c r="H22" s="1164"/>
      <c r="I22" s="1164"/>
      <c r="J22" s="1165"/>
      <c r="K22" s="287">
        <v>100.6</v>
      </c>
      <c r="L22" s="288">
        <v>99.7</v>
      </c>
      <c r="M22" s="289">
        <v>0.9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2" t="s">
        <v>474</v>
      </c>
      <c r="L30" s="256"/>
      <c r="M30" s="257" t="s">
        <v>475</v>
      </c>
      <c r="N30" s="258"/>
    </row>
    <row r="31" spans="1:16">
      <c r="A31" s="250"/>
      <c r="B31" s="246"/>
      <c r="C31" s="246"/>
      <c r="D31" s="246"/>
      <c r="E31" s="246"/>
      <c r="F31" s="246"/>
      <c r="G31" s="259"/>
      <c r="H31" s="260"/>
      <c r="I31" s="260"/>
      <c r="J31" s="261"/>
      <c r="K31" s="1153"/>
      <c r="L31" s="262" t="s">
        <v>476</v>
      </c>
      <c r="M31" s="263" t="s">
        <v>477</v>
      </c>
      <c r="N31" s="264" t="s">
        <v>478</v>
      </c>
    </row>
    <row r="32" spans="1:16" ht="27" customHeight="1">
      <c r="A32" s="250"/>
      <c r="B32" s="246"/>
      <c r="C32" s="246"/>
      <c r="D32" s="246"/>
      <c r="E32" s="246"/>
      <c r="F32" s="246"/>
      <c r="G32" s="1154" t="s">
        <v>497</v>
      </c>
      <c r="H32" s="1155"/>
      <c r="I32" s="1155"/>
      <c r="J32" s="1156"/>
      <c r="K32" s="296">
        <v>5851028</v>
      </c>
      <c r="L32" s="296">
        <v>40893</v>
      </c>
      <c r="M32" s="297">
        <v>35238</v>
      </c>
      <c r="N32" s="298">
        <v>16</v>
      </c>
    </row>
    <row r="33" spans="1:16" ht="13.5" customHeight="1">
      <c r="A33" s="250"/>
      <c r="B33" s="246"/>
      <c r="C33" s="246"/>
      <c r="D33" s="246"/>
      <c r="E33" s="246"/>
      <c r="F33" s="246"/>
      <c r="G33" s="1154" t="s">
        <v>498</v>
      </c>
      <c r="H33" s="1155"/>
      <c r="I33" s="1155"/>
      <c r="J33" s="1156"/>
      <c r="K33" s="296" t="s">
        <v>484</v>
      </c>
      <c r="L33" s="296" t="s">
        <v>484</v>
      </c>
      <c r="M33" s="297" t="s">
        <v>484</v>
      </c>
      <c r="N33" s="298" t="s">
        <v>484</v>
      </c>
    </row>
    <row r="34" spans="1:16" ht="27" customHeight="1">
      <c r="A34" s="250"/>
      <c r="B34" s="246"/>
      <c r="C34" s="246"/>
      <c r="D34" s="246"/>
      <c r="E34" s="246"/>
      <c r="F34" s="246"/>
      <c r="G34" s="1154" t="s">
        <v>499</v>
      </c>
      <c r="H34" s="1155"/>
      <c r="I34" s="1155"/>
      <c r="J34" s="1156"/>
      <c r="K34" s="296" t="s">
        <v>484</v>
      </c>
      <c r="L34" s="296" t="s">
        <v>484</v>
      </c>
      <c r="M34" s="297">
        <v>9</v>
      </c>
      <c r="N34" s="298" t="s">
        <v>484</v>
      </c>
    </row>
    <row r="35" spans="1:16" ht="27" customHeight="1">
      <c r="A35" s="250"/>
      <c r="B35" s="246"/>
      <c r="C35" s="246"/>
      <c r="D35" s="246"/>
      <c r="E35" s="246"/>
      <c r="F35" s="246"/>
      <c r="G35" s="1154" t="s">
        <v>500</v>
      </c>
      <c r="H35" s="1155"/>
      <c r="I35" s="1155"/>
      <c r="J35" s="1156"/>
      <c r="K35" s="296">
        <v>1754705</v>
      </c>
      <c r="L35" s="296">
        <v>12264</v>
      </c>
      <c r="M35" s="297">
        <v>12777</v>
      </c>
      <c r="N35" s="298">
        <v>-4</v>
      </c>
    </row>
    <row r="36" spans="1:16" ht="27" customHeight="1">
      <c r="A36" s="250"/>
      <c r="B36" s="246"/>
      <c r="C36" s="246"/>
      <c r="D36" s="246"/>
      <c r="E36" s="246"/>
      <c r="F36" s="246"/>
      <c r="G36" s="1154" t="s">
        <v>501</v>
      </c>
      <c r="H36" s="1155"/>
      <c r="I36" s="1155"/>
      <c r="J36" s="1156"/>
      <c r="K36" s="296">
        <v>650920</v>
      </c>
      <c r="L36" s="296">
        <v>4549</v>
      </c>
      <c r="M36" s="297">
        <v>1670</v>
      </c>
      <c r="N36" s="298">
        <v>172.4</v>
      </c>
    </row>
    <row r="37" spans="1:16" ht="13.5" customHeight="1">
      <c r="A37" s="250"/>
      <c r="B37" s="246"/>
      <c r="C37" s="246"/>
      <c r="D37" s="246"/>
      <c r="E37" s="246"/>
      <c r="F37" s="246"/>
      <c r="G37" s="1154" t="s">
        <v>502</v>
      </c>
      <c r="H37" s="1155"/>
      <c r="I37" s="1155"/>
      <c r="J37" s="1156"/>
      <c r="K37" s="296">
        <v>149140</v>
      </c>
      <c r="L37" s="296">
        <v>1042</v>
      </c>
      <c r="M37" s="297">
        <v>592</v>
      </c>
      <c r="N37" s="298">
        <v>76</v>
      </c>
    </row>
    <row r="38" spans="1:16" ht="27" customHeight="1">
      <c r="A38" s="250"/>
      <c r="B38" s="246"/>
      <c r="C38" s="246"/>
      <c r="D38" s="246"/>
      <c r="E38" s="246"/>
      <c r="F38" s="246"/>
      <c r="G38" s="1157" t="s">
        <v>503</v>
      </c>
      <c r="H38" s="1158"/>
      <c r="I38" s="1158"/>
      <c r="J38" s="1159"/>
      <c r="K38" s="299" t="s">
        <v>484</v>
      </c>
      <c r="L38" s="299" t="s">
        <v>484</v>
      </c>
      <c r="M38" s="300">
        <v>0</v>
      </c>
      <c r="N38" s="301" t="s">
        <v>484</v>
      </c>
      <c r="O38" s="295"/>
    </row>
    <row r="39" spans="1:16">
      <c r="A39" s="250"/>
      <c r="B39" s="246"/>
      <c r="C39" s="246"/>
      <c r="D39" s="246"/>
      <c r="E39" s="246"/>
      <c r="F39" s="246"/>
      <c r="G39" s="1157" t="s">
        <v>504</v>
      </c>
      <c r="H39" s="1158"/>
      <c r="I39" s="1158"/>
      <c r="J39" s="1159"/>
      <c r="K39" s="302">
        <v>-1002929</v>
      </c>
      <c r="L39" s="302">
        <v>-7010</v>
      </c>
      <c r="M39" s="303">
        <v>-7965</v>
      </c>
      <c r="N39" s="304">
        <v>-12</v>
      </c>
      <c r="O39" s="295"/>
    </row>
    <row r="40" spans="1:16" ht="27" customHeight="1">
      <c r="A40" s="250"/>
      <c r="B40" s="246"/>
      <c r="C40" s="246"/>
      <c r="D40" s="246"/>
      <c r="E40" s="246"/>
      <c r="F40" s="246"/>
      <c r="G40" s="1154" t="s">
        <v>505</v>
      </c>
      <c r="H40" s="1155"/>
      <c r="I40" s="1155"/>
      <c r="J40" s="1156"/>
      <c r="K40" s="302">
        <v>-4803412</v>
      </c>
      <c r="L40" s="302">
        <v>-33572</v>
      </c>
      <c r="M40" s="303">
        <v>-31941</v>
      </c>
      <c r="N40" s="304">
        <v>5.0999999999999996</v>
      </c>
      <c r="O40" s="295"/>
    </row>
    <row r="41" spans="1:16">
      <c r="A41" s="250"/>
      <c r="B41" s="246"/>
      <c r="C41" s="246"/>
      <c r="D41" s="246"/>
      <c r="E41" s="246"/>
      <c r="F41" s="246"/>
      <c r="G41" s="1160" t="s">
        <v>283</v>
      </c>
      <c r="H41" s="1161"/>
      <c r="I41" s="1161"/>
      <c r="J41" s="1162"/>
      <c r="K41" s="296">
        <v>2599452</v>
      </c>
      <c r="L41" s="302">
        <v>18168</v>
      </c>
      <c r="M41" s="303">
        <v>10381</v>
      </c>
      <c r="N41" s="304">
        <v>75</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47" t="s">
        <v>474</v>
      </c>
      <c r="J49" s="1149" t="s">
        <v>509</v>
      </c>
      <c r="K49" s="1150"/>
      <c r="L49" s="1150"/>
      <c r="M49" s="1150"/>
      <c r="N49" s="1151"/>
    </row>
    <row r="50" spans="1:14">
      <c r="A50" s="250"/>
      <c r="B50" s="246"/>
      <c r="C50" s="246"/>
      <c r="D50" s="246"/>
      <c r="E50" s="246"/>
      <c r="F50" s="246"/>
      <c r="G50" s="314"/>
      <c r="H50" s="315"/>
      <c r="I50" s="1148"/>
      <c r="J50" s="316" t="s">
        <v>510</v>
      </c>
      <c r="K50" s="317" t="s">
        <v>511</v>
      </c>
      <c r="L50" s="318" t="s">
        <v>512</v>
      </c>
      <c r="M50" s="319" t="s">
        <v>513</v>
      </c>
      <c r="N50" s="320" t="s">
        <v>514</v>
      </c>
    </row>
    <row r="51" spans="1:14">
      <c r="A51" s="250"/>
      <c r="B51" s="246"/>
      <c r="C51" s="246"/>
      <c r="D51" s="246"/>
      <c r="E51" s="246"/>
      <c r="F51" s="246"/>
      <c r="G51" s="312" t="s">
        <v>515</v>
      </c>
      <c r="H51" s="313"/>
      <c r="I51" s="321">
        <v>3297904</v>
      </c>
      <c r="J51" s="322">
        <v>23139</v>
      </c>
      <c r="K51" s="323">
        <v>-1.2</v>
      </c>
      <c r="L51" s="324">
        <v>43493</v>
      </c>
      <c r="M51" s="325">
        <v>5</v>
      </c>
      <c r="N51" s="326">
        <v>-6.2</v>
      </c>
    </row>
    <row r="52" spans="1:14">
      <c r="A52" s="250"/>
      <c r="B52" s="246"/>
      <c r="C52" s="246"/>
      <c r="D52" s="246"/>
      <c r="E52" s="246"/>
      <c r="F52" s="246"/>
      <c r="G52" s="327"/>
      <c r="H52" s="328" t="s">
        <v>516</v>
      </c>
      <c r="I52" s="329">
        <v>1343243</v>
      </c>
      <c r="J52" s="330">
        <v>9425</v>
      </c>
      <c r="K52" s="331">
        <v>-6.8</v>
      </c>
      <c r="L52" s="332">
        <v>23254</v>
      </c>
      <c r="M52" s="333">
        <v>4</v>
      </c>
      <c r="N52" s="334">
        <v>-10.8</v>
      </c>
    </row>
    <row r="53" spans="1:14">
      <c r="A53" s="250"/>
      <c r="B53" s="246"/>
      <c r="C53" s="246"/>
      <c r="D53" s="246"/>
      <c r="E53" s="246"/>
      <c r="F53" s="246"/>
      <c r="G53" s="312" t="s">
        <v>517</v>
      </c>
      <c r="H53" s="313"/>
      <c r="I53" s="321">
        <v>3929133</v>
      </c>
      <c r="J53" s="322">
        <v>27522</v>
      </c>
      <c r="K53" s="323">
        <v>18.899999999999999</v>
      </c>
      <c r="L53" s="324">
        <v>50840</v>
      </c>
      <c r="M53" s="325">
        <v>16.899999999999999</v>
      </c>
      <c r="N53" s="326">
        <v>2</v>
      </c>
    </row>
    <row r="54" spans="1:14">
      <c r="A54" s="250"/>
      <c r="B54" s="246"/>
      <c r="C54" s="246"/>
      <c r="D54" s="246"/>
      <c r="E54" s="246"/>
      <c r="F54" s="246"/>
      <c r="G54" s="327"/>
      <c r="H54" s="328" t="s">
        <v>516</v>
      </c>
      <c r="I54" s="329">
        <v>1522490</v>
      </c>
      <c r="J54" s="330">
        <v>10665</v>
      </c>
      <c r="K54" s="331">
        <v>13.2</v>
      </c>
      <c r="L54" s="332">
        <v>25367</v>
      </c>
      <c r="M54" s="333">
        <v>9.1</v>
      </c>
      <c r="N54" s="334">
        <v>4.0999999999999996</v>
      </c>
    </row>
    <row r="55" spans="1:14">
      <c r="A55" s="250"/>
      <c r="B55" s="246"/>
      <c r="C55" s="246"/>
      <c r="D55" s="246"/>
      <c r="E55" s="246"/>
      <c r="F55" s="246"/>
      <c r="G55" s="312" t="s">
        <v>518</v>
      </c>
      <c r="H55" s="313"/>
      <c r="I55" s="321">
        <v>3994004</v>
      </c>
      <c r="J55" s="322">
        <v>27968</v>
      </c>
      <c r="K55" s="323">
        <v>1.6</v>
      </c>
      <c r="L55" s="324">
        <v>53605</v>
      </c>
      <c r="M55" s="325">
        <v>5.4</v>
      </c>
      <c r="N55" s="326">
        <v>-3.8</v>
      </c>
    </row>
    <row r="56" spans="1:14">
      <c r="A56" s="250"/>
      <c r="B56" s="246"/>
      <c r="C56" s="246"/>
      <c r="D56" s="246"/>
      <c r="E56" s="246"/>
      <c r="F56" s="246"/>
      <c r="G56" s="327"/>
      <c r="H56" s="328" t="s">
        <v>516</v>
      </c>
      <c r="I56" s="329">
        <v>1194715</v>
      </c>
      <c r="J56" s="330">
        <v>8366</v>
      </c>
      <c r="K56" s="331">
        <v>-21.6</v>
      </c>
      <c r="L56" s="332">
        <v>28343</v>
      </c>
      <c r="M56" s="333">
        <v>11.7</v>
      </c>
      <c r="N56" s="334">
        <v>-33.299999999999997</v>
      </c>
    </row>
    <row r="57" spans="1:14">
      <c r="A57" s="250"/>
      <c r="B57" s="246"/>
      <c r="C57" s="246"/>
      <c r="D57" s="246"/>
      <c r="E57" s="246"/>
      <c r="F57" s="246"/>
      <c r="G57" s="312" t="s">
        <v>519</v>
      </c>
      <c r="H57" s="313"/>
      <c r="I57" s="321">
        <v>5379172</v>
      </c>
      <c r="J57" s="322">
        <v>37577</v>
      </c>
      <c r="K57" s="323">
        <v>34.4</v>
      </c>
      <c r="L57" s="324">
        <v>46440</v>
      </c>
      <c r="M57" s="325">
        <v>-13.4</v>
      </c>
      <c r="N57" s="326">
        <v>47.8</v>
      </c>
    </row>
    <row r="58" spans="1:14">
      <c r="A58" s="250"/>
      <c r="B58" s="246"/>
      <c r="C58" s="246"/>
      <c r="D58" s="246"/>
      <c r="E58" s="246"/>
      <c r="F58" s="246"/>
      <c r="G58" s="327"/>
      <c r="H58" s="328" t="s">
        <v>516</v>
      </c>
      <c r="I58" s="329">
        <v>3407887</v>
      </c>
      <c r="J58" s="330">
        <v>23807</v>
      </c>
      <c r="K58" s="331">
        <v>184.6</v>
      </c>
      <c r="L58" s="332">
        <v>27658</v>
      </c>
      <c r="M58" s="333">
        <v>-2.4</v>
      </c>
      <c r="N58" s="334">
        <v>187</v>
      </c>
    </row>
    <row r="59" spans="1:14">
      <c r="A59" s="250"/>
      <c r="B59" s="246"/>
      <c r="C59" s="246"/>
      <c r="D59" s="246"/>
      <c r="E59" s="246"/>
      <c r="F59" s="246"/>
      <c r="G59" s="312" t="s">
        <v>520</v>
      </c>
      <c r="H59" s="313"/>
      <c r="I59" s="321">
        <v>4303570</v>
      </c>
      <c r="J59" s="322">
        <v>30078</v>
      </c>
      <c r="K59" s="323">
        <v>-20</v>
      </c>
      <c r="L59" s="324">
        <v>63257</v>
      </c>
      <c r="M59" s="325">
        <v>36.200000000000003</v>
      </c>
      <c r="N59" s="326">
        <v>-56.2</v>
      </c>
    </row>
    <row r="60" spans="1:14">
      <c r="A60" s="250"/>
      <c r="B60" s="246"/>
      <c r="C60" s="246"/>
      <c r="D60" s="246"/>
      <c r="E60" s="246"/>
      <c r="F60" s="246"/>
      <c r="G60" s="327"/>
      <c r="H60" s="328" t="s">
        <v>516</v>
      </c>
      <c r="I60" s="335">
        <v>2124777</v>
      </c>
      <c r="J60" s="330">
        <v>14850</v>
      </c>
      <c r="K60" s="331">
        <v>-37.6</v>
      </c>
      <c r="L60" s="332">
        <v>27259</v>
      </c>
      <c r="M60" s="333">
        <v>-1.4</v>
      </c>
      <c r="N60" s="334">
        <v>-36.200000000000003</v>
      </c>
    </row>
    <row r="61" spans="1:14">
      <c r="A61" s="250"/>
      <c r="B61" s="246"/>
      <c r="C61" s="246"/>
      <c r="D61" s="246"/>
      <c r="E61" s="246"/>
      <c r="F61" s="246"/>
      <c r="G61" s="312" t="s">
        <v>521</v>
      </c>
      <c r="H61" s="336"/>
      <c r="I61" s="337">
        <v>4180757</v>
      </c>
      <c r="J61" s="338">
        <v>29257</v>
      </c>
      <c r="K61" s="339">
        <v>6.7</v>
      </c>
      <c r="L61" s="340">
        <v>51527</v>
      </c>
      <c r="M61" s="341">
        <v>10</v>
      </c>
      <c r="N61" s="326">
        <v>-3.3</v>
      </c>
    </row>
    <row r="62" spans="1:14">
      <c r="A62" s="250"/>
      <c r="B62" s="246"/>
      <c r="C62" s="246"/>
      <c r="D62" s="246"/>
      <c r="E62" s="246"/>
      <c r="F62" s="246"/>
      <c r="G62" s="327"/>
      <c r="H62" s="328" t="s">
        <v>516</v>
      </c>
      <c r="I62" s="329">
        <v>1918622</v>
      </c>
      <c r="J62" s="330">
        <v>13423</v>
      </c>
      <c r="K62" s="331">
        <v>26.4</v>
      </c>
      <c r="L62" s="332">
        <v>26376</v>
      </c>
      <c r="M62" s="333">
        <v>4.2</v>
      </c>
      <c r="N62" s="334">
        <v>22.2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4" zoomScale="75" zoomScaleNormal="75" zoomScaleSheetLayoutView="100" workbookViewId="0">
      <selection activeCell="H48" sqref="H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10.96</v>
      </c>
      <c r="G47" s="12">
        <v>12.42</v>
      </c>
      <c r="H47" s="12">
        <v>11.25</v>
      </c>
      <c r="I47" s="12">
        <v>12.94</v>
      </c>
      <c r="J47" s="13">
        <v>11.33</v>
      </c>
    </row>
    <row r="48" spans="2:10" ht="57.75" customHeight="1">
      <c r="B48" s="14"/>
      <c r="C48" s="1174" t="s">
        <v>4</v>
      </c>
      <c r="D48" s="1174"/>
      <c r="E48" s="1175"/>
      <c r="F48" s="15">
        <v>4.5999999999999996</v>
      </c>
      <c r="G48" s="16">
        <v>3.65</v>
      </c>
      <c r="H48" s="16">
        <v>3.47</v>
      </c>
      <c r="I48" s="16">
        <v>5.16</v>
      </c>
      <c r="J48" s="17">
        <v>5.68</v>
      </c>
    </row>
    <row r="49" spans="2:10" ht="57.75" customHeight="1" thickBot="1">
      <c r="B49" s="18"/>
      <c r="C49" s="1176" t="s">
        <v>5</v>
      </c>
      <c r="D49" s="1176"/>
      <c r="E49" s="1177"/>
      <c r="F49" s="19" t="s">
        <v>528</v>
      </c>
      <c r="G49" s="20">
        <v>0.75</v>
      </c>
      <c r="H49" s="20" t="s">
        <v>529</v>
      </c>
      <c r="I49" s="20">
        <v>3.46</v>
      </c>
      <c r="J49" s="21" t="s">
        <v>530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H0047</dc:creator>
  <cp:lastModifiedBy>桑名市役所</cp:lastModifiedBy>
  <dcterms:created xsi:type="dcterms:W3CDTF">2018-11-30T02:46:09Z</dcterms:created>
  <dcterms:modified xsi:type="dcterms:W3CDTF">2018-11-30T02:46:10Z</dcterms:modified>
</cp:coreProperties>
</file>