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20000_総務部\020200_財政課\共用フォルダ\01 財政・行政改革係\04_決算\13_財政状況資料集(旧 財政状況等一覧表)\R1年度決算\04 回答\"/>
    </mc:Choice>
  </mc:AlternateContent>
  <bookViews>
    <workbookView xWindow="930" yWindow="0" windowWidth="19560" windowHeight="8115" firstSheet="9"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<sst xmlns="http://schemas.openxmlformats.org/spreadsheetml/2006/main" count="1074" uniqueCount="610">
  <si>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</si>
  <si>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</si>
  <si>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</si>
  <si>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</si>
  <si>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</si>
  <si>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</si>
  <si>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</si>
  <si>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</si>
  <si>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</si>
  <si>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</si>
  <si>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</si>
  <si>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</si>
  <si>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</si>
  <si>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</si>
  <si>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</si>
  <si>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</si>
  <si>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</si>
  <si>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</si>
  <si>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</si>
  <si>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</si>
  <si>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</si>
  <si>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</si>
  <si>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</si>
  <si>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</si>
  <si>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</si>
  <si>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</si>
  <si>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</si>
  <si>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</si>
  <si>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</si>
  <si>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</si>
  <si>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</si>
  <si>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</si>
  <si>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</si>
  <si>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</si>
  <si>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</si>
  <si>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</si>
  <si>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</si>
  <si>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</si>
  <si>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</si>
  <si>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</si>
  <si>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</si>
  <si>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</si>
  <si>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</si>
  <si>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</si>
  <si>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</si>
  <si>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</si>
  <si>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</si>
  <si>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</si>
  <si>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</si>
  <si>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</si>
  <si>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</si>
  <si>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</si>
  <si>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</si>
  <si>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</si>
  <si>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</si>
  <si>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</si>
  <si>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</si>
  <si>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</si>
  <si>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</si>
  <si>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</si>
  <si>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</si>
  <si>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</si>
  <si>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</si>
  <si>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</si>
  <si>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</si>
  <si>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</si>
  <si>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</si>
  <si>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</si>
  <si>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</si>
  <si>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</si>
  <si>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</si>
  <si>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</si>
  <si>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</si>
  <si>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</si>
  <si>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</si>
  <si>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</si>
  <si>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</si>
  <si>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</si>
  <si>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</si>
  <si>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</si>
  <si>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</si>
  <si>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</si>
  <si>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</si>
  <si>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</si>
  <si>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</si>
  <si>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</si>
  <si>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</si>
  <si>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</si>
  <si>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</si>
  <si>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</si>
  <si>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</si>
  <si>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</si>
  <si>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</si>
  <si>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</si>
  <si>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</si>
  <si>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</si>
  <si>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</si>
  <si>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</si>
  <si>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</si>
  <si>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</si>
  <si>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</si>
  <si>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</si>
  <si>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</si>
  <si>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</si>
  <si>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</si>
  <si>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</si>
  <si>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</si>
  <si>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</si>
  <si>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</si>
  <si>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</si>
  <si>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</si>
  <si>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</si>
  <si>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</si>
  <si>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</si>
  <si>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</si>
  <si>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</si>
  <si>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</si>
  <si>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</si>
  <si>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</si>
  <si>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</si>
  <si>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</si>
  <si>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</si>
  <si>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</si>
  <si>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</si>
  <si>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</si>
  <si>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</si>
  <si>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</si>
  <si>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</si>
  <si>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</si>
  <si>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</si>
  <si>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</si>
  <si>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</si>
  <si>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</si>
  <si>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</si>
  <si>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</si>
  <si>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</si>
  <si>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</si>
  <si>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</si>
  <si>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</si>
  <si>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</si>
  <si>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</si>
  <si>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</si>
  <si>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</si>
  <si>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</si>
  <si>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</si>
  <si>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</si>
  <si>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</si>
  <si>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</si>
  <si>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</si>
  <si>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</si>
  <si>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</si>
  <si>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</si>
  <si>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</si>
  <si>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</si>
  <si>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</si>
  <si>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</si>
  <si>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</si>
  <si>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</si>
  <si>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</si>
  <si>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</si>
  <si>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</si>
  <si>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</si>
  <si>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</si>
  <si>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</si>
  <si>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</si>
  <si>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</si>
  <si>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</si>
  <si>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</si>
  <si>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</si>
  <si>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</si>
  <si>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</si>
  <si>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</si>
  <si>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</si>
  <si>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</si>
  <si>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</si>
  <si>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</si>
  <si>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</si>
  <si>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</si>
  <si>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</si>
  <si>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</si>
  <si>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</si>
  <si>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</si>
  <si>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</si>
  <si>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</si>
  <si>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</si>
  <si>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</si>
  <si>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</si>
  <si>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</si>
  <si>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</si>
  <si>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</si>
  <si>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</si>
  <si>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</si>
  <si>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</si>
  <si>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</si>
  <si>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</si>
  <si>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</si>
  <si>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</si>
  <si>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</si>
  <si>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</si>
  <si>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</si>
  <si>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</si>
  <si>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</si>
  <si>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</si>
  <si>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</si>
  <si>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</si>
  <si>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</si>
  <si>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</si>
  <si>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</si>
  <si>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</si>
  <si>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</si>
  <si>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</si>
  <si>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</si>
  <si>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</si>
  <si>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</si>
  <si>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</si>
  <si>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</si>
  <si>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</si>
  <si>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</si>
  <si>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三重県桑名市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</si>
  <si>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</si>
  <si>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</si>
  <si>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</si>
  <si>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</si>
  <si>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</si>
  <si>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</si>
  <si>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</si>
  <si>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</si>
  <si>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</si>
  <si>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</si>
  <si>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</si>
  <si>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</si>
  <si>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</si>
  <si>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</si>
  <si>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</si>
  <si>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</si>
  <si>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</si>
  <si>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</si>
  <si>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</si>
  <si>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</si>
  <si>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</si>
  <si>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</si>
  <si>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</si>
  <si>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</si>
  <si>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</si>
  <si>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</si>
  <si>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</si>
  <si>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</si>
  <si>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</si>
  <si>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</si>
  <si>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</si>
  <si>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</si>
  <si>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</si>
  <si>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</si>
  <si>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</si>
  <si>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</si>
  <si>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</si>
  <si>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</si>
  <si>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</si>
  <si>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</si>
  <si>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</si>
  <si>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</si>
  <si>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</si>
  <si>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</si>
  <si>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</si>
  <si>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</si>
  <si>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</si>
  <si>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</si>
  <si>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</si>
  <si>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</si>
  <si>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</si>
  <si>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</si>
  <si>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</si>
  <si>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</si>
  <si>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</si>
  <si>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</si>
  <si>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</si>
  <si>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</si>
  <si>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</si>
  <si>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</si>
  <si>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</si>
  <si>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</si>
  <si>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</si>
  <si>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</si>
  <si>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</si>
  <si>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</si>
  <si>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</si>
  <si>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</si>
  <si>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</si>
  <si>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</si>
  <si>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</si>
  <si>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</si>
  <si>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</si>
  <si>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</si>
  <si>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</si>
  <si>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</si>
  <si>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</si>
  <si>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</si>
  <si>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</si>
  <si>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</si>
  <si>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</si>
  <si>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</si>
  <si>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</si>
  <si>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</si>
  <si>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</si>
  <si>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</si>
  <si>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</si>
  <si>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</si>
  <si>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</si>
  <si>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</si>
  <si>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</si>
  <si>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</si>
  <si>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</si>
  <si>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</si>
  <si>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</si>
  <si>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</si>
  <si>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</si>
  <si>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</si>
  <si>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</si>
  <si>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</si>
  <si>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</si>
  <si>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</si>
  <si>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</si>
  <si>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</si>
  <si>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</si>
  <si>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</si>
  <si>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</si>
  <si>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</si>
  <si>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</si>
  <si>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</si>
  <si>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</si>
  <si>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</si>
  <si>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</si>
  <si>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</si>
  <si>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</si>
  <si>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</si>
  <si>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</si>
  <si>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</si>
  <si>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</si>
  <si>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</si>
  <si>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</si>
  <si>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</si>
  <si>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</si>
  <si>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</si>
  <si>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</si>
  <si>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</si>
  <si>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</si>
  <si>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</si>
  <si>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</si>
  <si>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</si>
  <si>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</si>
  <si>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</si>
  <si>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</si>
  <si>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</si>
  <si>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</si>
  <si>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</si>
  <si>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</si>
  <si>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</si>
  <si>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</si>
  <si>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</si>
  <si>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</si>
  <si>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</si>
  <si>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</si>
  <si>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</si>
  <si>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</si>
  <si>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</si>
  <si>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</si>
  <si>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</si>
  <si>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</si>
  <si>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</si>
  <si>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</si>
  <si>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</si>
  <si>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</si>
  <si>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三重県桑名市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</si>
  <si>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</si>
  <si>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</si>
  <si>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</si>
  <si>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</si>
  <si>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</si>
  <si>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</si>
  <si>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</si>
  <si>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</si>
  <si>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</si>
  <si>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</si>
  <si>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</si>
  <si>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</si>
  <si>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</si>
  <si>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</si>
  <si>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</si>
  <si>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</si>
  <si>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</si>
  <si>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</si>
  <si>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</si>
  <si>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</si>
  <si>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</si>
  <si>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</si>
  <si>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</si>
  <si>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</si>
  <si>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</si>
  <si>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</si>
  <si>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</si>
  <si>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</si>
  <si>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</si>
  <si>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</si>
  <si>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</si>
  <si>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</si>
  <si>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</si>
  <si>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</si>
  <si>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</si>
  <si>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</si>
  <si>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</si>
  <si>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</si>
  <si>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</si>
  <si>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</si>
  <si>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</si>
  <si>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</si>
  <si>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</si>
  <si>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</si>
  <si>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</si>
  <si>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</si>
  <si>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</si>
  <si>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</si>
  <si>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</si>
  <si>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</si>
  <si>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</si>
  <si>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</si>
  <si>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</si>
  <si>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</si>
  <si>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</si>
  <si>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</si>
  <si>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</si>
  <si>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</si>
  <si>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</si>
  <si>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</si>
  <si>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</si>
  <si>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</si>
  <si>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</si>
  <si>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</si>
  <si>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</si>
  <si>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</si>
  <si>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</si>
  <si>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</si>
  <si>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</si>
  <si>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</si>
  <si>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</si>
  <si>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</si>
  <si>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</si>
  <si>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</si>
  <si>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</si>
  <si>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</si>
  <si>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</si>
  <si>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</si>
  <si>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</si>
  <si>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</si>
  <si>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</si>
  <si>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</si>
  <si>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</si>
  <si>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</si>
  <si>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</si>
  <si>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</si>
  <si>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</si>
  <si>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</si>
  <si>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</si>
  <si>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</si>
  <si>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</si>
  <si>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</si>
  <si>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</si>
  <si>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</si>
  <si>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</si>
  <si>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</si>
  <si>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</si>
  <si>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</si>
  <si>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</si>
  <si>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</si>
  <si>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</si>
  <si>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</si>
  <si>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</si>
  <si>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</si>
  <si>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</si>
  <si>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</si>
  <si>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</si>
  <si>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</si>
  <si>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</si>
  <si>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</si>
  <si>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</si>
  <si>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</si>
  <si>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</si>
  <si>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</si>
  <si>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</si>
  <si>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</si>
  <si>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</si>
  <si>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</si>
  <si>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</si>
  <si>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</si>
  <si>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</si>
  <si>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</si>
  <si>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</si>
  <si>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</si>
  <si>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</si>
  <si>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</si>
  <si>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</si>
  <si>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</si>
  <si>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</si>
  <si>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</si>
  <si>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</si>
  <si>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</si>
  <si>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</si>
  <si>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</si>
  <si>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</si>
  <si>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</si>
  <si>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</si>
  <si>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</si>
  <si>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</si>
  <si>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</si>
  <si>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</si>
  <si>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</si>
  <si>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</si>
  <si>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</si>
  <si>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</si>
  <si>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</si>
  <si>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</si>
  <si>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</si>
  <si>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</si>
  <si>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</si>
  <si>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</si>
  <si>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</si>
  <si>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</si>
  <si>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</si>
  <si>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</si>
  <si>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</si>
  <si>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</si>
  <si>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</si>
  <si>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</si>
  <si>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</si>
  <si>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</si>
  <si>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</si>
  <si>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</si>
  <si>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</si>
  <si>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</si>
  <si>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</si>
  <si>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</si>
  <si>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</si>
  <si>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</si>
  <si>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</si>
  <si>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</si>
  <si>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</si>
  <si>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</si>
  <si>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</si>
  <si>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</si>
  <si>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</si>
  <si>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</si>
  <si>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</si>
  <si>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</si>
  <si>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</si>
  <si>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</si>
  <si>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</si>
  <si>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</si>
  <si>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</si>
  <si>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</si>
  <si>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</si>
  <si>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</si>
  <si>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</si>
  <si>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</si>
  <si>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</si>
  <si>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0.95</t>
  </si>
  <si>
    <t>▲ 0.31</t>
  </si>
  <si>
    <t>水道事業会計</t>
  </si>
  <si>
    <t>一般会計</t>
  </si>
  <si>
    <t>下水道事業会計</t>
  </si>
  <si>
    <t>介護保険事業特別会計</t>
  </si>
  <si>
    <t>国民健康保険事業特別会計</t>
  </si>
  <si>
    <t>住宅新築資金等貸付事業特別会計</t>
  </si>
  <si>
    <t>後期高齢者医療事業特別会計</t>
  </si>
  <si>
    <t>市営駐車場事業特別会計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</si>
  <si>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</si>
  <si>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</si>
  <si>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</si>
  <si>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</si>
  <si>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</si>
  <si>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</si>
  <si>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</si>
  <si>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</si>
  <si>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</si>
  <si>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</si>
  <si>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</si>
  <si>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桑名広域清掃事業組合</t>
    <rPh sb="0" eb="2">
      <t>クワナ</t>
    </rPh>
    <rPh sb="2" eb="4">
      <t>コウイキ</t>
    </rPh>
    <rPh sb="4" eb="6">
      <t>セイソウ</t>
    </rPh>
    <rPh sb="6" eb="8">
      <t>ジギョウ</t>
    </rPh>
    <rPh sb="8" eb="10">
      <t>クミアイ</t>
    </rPh>
    <phoneticPr fontId="2"/>
  </si>
  <si>
    <t>　一般会計</t>
    <rPh sb="1" eb="3">
      <t>イッパン</t>
    </rPh>
    <rPh sb="3" eb="5">
      <t>カイケイ</t>
    </rPh>
    <phoneticPr fontId="2"/>
  </si>
  <si>
    <t>　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</si>
  <si>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5">
      <t>シチョウ</t>
    </rPh>
    <rPh sb="5" eb="7">
      <t>ソウゴウ</t>
    </rPh>
    <rPh sb="7" eb="9">
      <t>ジム</t>
    </rPh>
    <rPh sb="9" eb="11">
      <t>クミアイ</t>
    </rPh>
    <phoneticPr fontId="2"/>
  </si>
  <si>
    <t>　共同研修特別会計</t>
    <rPh sb="1" eb="3">
      <t>キョウドウ</t>
    </rPh>
    <rPh sb="3" eb="5">
      <t>ケンシュウ</t>
    </rPh>
    <rPh sb="5" eb="7">
      <t>トクベツ</t>
    </rPh>
    <rPh sb="7" eb="9">
      <t>カイケイ</t>
    </rPh>
    <phoneticPr fontId="2"/>
  </si>
  <si>
    <t>　デジタル地図特別会計</t>
    <rPh sb="5" eb="7">
      <t>チズ</t>
    </rPh>
    <rPh sb="7" eb="9">
      <t>トクベツ</t>
    </rPh>
    <rPh sb="9" eb="11">
      <t>カイケイ</t>
    </rPh>
    <phoneticPr fontId="2"/>
  </si>
  <si>
    <t>　物品特別会計</t>
    <rPh sb="1" eb="3">
      <t>ブッピン</t>
    </rPh>
    <rPh sb="3" eb="5">
      <t>トクベツ</t>
    </rPh>
    <rPh sb="5" eb="7">
      <t>カイケイ</t>
    </rPh>
    <phoneticPr fontId="2"/>
  </si>
  <si>
    <t>　退職手当特別会計</t>
    <rPh sb="1" eb="3">
      <t>タイショク</t>
    </rPh>
    <rPh sb="3" eb="5">
      <t>テアテ</t>
    </rPh>
    <rPh sb="5" eb="7">
      <t>トクベツ</t>
    </rPh>
    <rPh sb="7" eb="9">
      <t>カイケイ</t>
    </rPh>
    <phoneticPr fontId="2"/>
  </si>
  <si>
    <t>　消防救急無線特別会計</t>
    <rPh sb="1" eb="3">
      <t>ショウボウ</t>
    </rPh>
    <rPh sb="3" eb="5">
      <t>キュウキュウ</t>
    </rPh>
    <rPh sb="5" eb="7">
      <t>ムセン</t>
    </rPh>
    <rPh sb="7" eb="9">
      <t>トクベツ</t>
    </rPh>
    <rPh sb="9" eb="11">
      <t>カイケイ</t>
    </rPh>
    <phoneticPr fontId="2"/>
  </si>
  <si>
    <t>　公平委員会特別会計</t>
    <rPh sb="1" eb="3">
      <t>コウヘイ</t>
    </rPh>
    <rPh sb="3" eb="6">
      <t>イインカイ</t>
    </rPh>
    <rPh sb="6" eb="8">
      <t>トクベツ</t>
    </rPh>
    <rPh sb="8" eb="10">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</si>
  <si>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</si>
  <si>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1" eb="3">
      <t>タイノウ</t>
    </rPh>
    <rPh sb="3" eb="5">
      <t>セイリ</t>
    </rPh>
    <rPh sb="5" eb="7">
      <t>カクジュウ</t>
    </rPh>
    <rPh sb="7" eb="9">
      <t>ジギョウ</t>
    </rPh>
    <rPh sb="9" eb="11">
      <t>トクベツ</t>
    </rPh>
    <rPh sb="11" eb="13">
      <t>カイケイ</t>
    </rPh>
    <phoneticPr fontId="2"/>
  </si>
  <si>
    <t>桑名・員弁広域連合</t>
    <rPh sb="0" eb="2">
      <t>クワナ</t>
    </rPh>
    <rPh sb="3" eb="5">
      <t>イナベ</t>
    </rPh>
    <rPh sb="5" eb="7">
      <t>コウイキ</t>
    </rPh>
    <rPh sb="7" eb="9">
      <t>レンゴウ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</si>
  <si>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</si>
  <si>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1" eb="3">
      <t>コウキ</t>
    </rPh>
    <rPh sb="3" eb="6">
      <t>コウレイシャ</t>
    </rPh>
    <rPh sb="6" eb="8">
      <t>イリョウ</t>
    </rPh>
    <rPh sb="8" eb="10">
      <t>トクベツ</t>
    </rPh>
    <rPh sb="10" eb="12">
      <t>カイケイ</t>
    </rPh>
    <phoneticPr fontId="2"/>
  </si>
  <si>
    <t>-</t>
    <phoneticPr fontId="2"/>
  </si>
  <si>
    <t>長島町土地改良施設の整備及び維持管理基金(R元年度末現在)</t>
    <rPh sb="22" eb="24">
      <t>ガンネン</t>
    </rPh>
    <phoneticPr fontId="2"/>
  </si>
  <si>
    <t>地域振興基金(R元年度末現在)</t>
    <phoneticPr fontId="2"/>
  </si>
  <si>
    <t>ふるさと応援基金(R元年度末現在)</t>
    <rPh sb="4" eb="6">
      <t>オウエン</t>
    </rPh>
    <rPh sb="6" eb="8">
      <t>キキン</t>
    </rPh>
    <phoneticPr fontId="2"/>
  </si>
  <si>
    <t>公共施設整備基金(R元年度末現在)</t>
    <phoneticPr fontId="2"/>
  </si>
  <si>
    <t>情報システム整備基金(R元年度末現在)</t>
    <phoneticPr fontId="2"/>
  </si>
  <si>
    <t>〇</t>
    <phoneticPr fontId="2"/>
  </si>
  <si>
    <t>（独法）桑名市総合医療センター</t>
    <rPh sb="1" eb="2">
      <t>ドク</t>
    </rPh>
    <rPh sb="2" eb="3">
      <t>ホウ</t>
    </rPh>
    <rPh sb="4" eb="7">
      <t>クワナシ</t>
    </rPh>
    <rPh sb="7" eb="9">
      <t>ソウゴウ</t>
    </rPh>
    <rPh sb="9" eb="11">
      <t>イリョウ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</si>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</sst>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B1DF-4C76-B4F2-20389C967C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37577</c:v>
                </c:pt>
                <c:pt idx="1">
                  <c:v>30078</c:v>
                </c:pt>
                <c:pt idx="2">
                  <c:v>28424</c:v>
                </c:pt>
                <c:pt idx="3">
                  <c:v>35213</c:v>
                </c:pt>
                <c:pt idx="4">
                  <c:v>44599</c:v>
                </c:pt>
              </c:numCache>
            </c:numRef>
          </c:val>
          <c:smooth val="0"/>
          <c:extLst>
            <c:ext xmlns:c16="http://schemas.microsoft.com/office/drawing/2014/chart" uri="{C3380CC4-5D6E-409C-BE32-E72D297353CC}">
              <c16:uniqueId val="{00000001-B1DF-4C76-B4F2-20389C967C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5.16</c:v>
                </c:pt>
                <c:pt idx="1">
                  <c:v>5.68</c:v>
                </c:pt>
                <c:pt idx="2">
                  <c:v>5.32</c:v>
                </c:pt>
                <c:pt idx="3">
                  <c:v>4.67</c:v>
                </c:pt>
                <c:pt idx="4">
                  <c:v>5.79</c:v>
                </c:pt>
              </c:numCache>
            </c:numRef>
          </c:val>
          <c:extLst>
            <c:ext xmlns:c16="http://schemas.microsoft.com/office/drawing/2014/chart" uri="{C3380CC4-5D6E-409C-BE32-E72D297353CC}">
              <c16:uniqueId val="{00000000-D224-4CCC-81B0-01B7AA6885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12.94</c:v>
                </c:pt>
                <c:pt idx="1">
                  <c:v>11.33</c:v>
                </c:pt>
                <c:pt idx="2">
                  <c:v>11.39</c:v>
                </c:pt>
                <c:pt idx="3">
                  <c:v>14</c:v>
                </c:pt>
                <c:pt idx="4">
                  <c:v>15.13</c:v>
                </c:pt>
              </c:numCache>
            </c:numRef>
          </c:val>
          <c:extLst>
            <c:ext xmlns:c16="http://schemas.microsoft.com/office/drawing/2014/chart" uri="{C3380CC4-5D6E-409C-BE32-E72D297353CC}">
              <c16:uniqueId val="{00000001-D224-4CCC-81B0-01B7AA6885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3.46</c:v>
                </c:pt>
                <c:pt idx="1">
                  <c:v>-0.95</c:v>
                </c:pt>
                <c:pt idx="2">
                  <c:v>-0.31</c:v>
                </c:pt>
                <c:pt idx="3">
                  <c:v>1.91</c:v>
                </c:pt>
                <c:pt idx="4">
                  <c:v>2.38</c:v>
                </c:pt>
              </c:numCache>
            </c:numRef>
          </c:val>
          <c:smooth val="0"/>
          <c:extLst>
            <c:ext xmlns:c16="http://schemas.microsoft.com/office/drawing/2014/chart" uri="{C3380CC4-5D6E-409C-BE32-E72D297353CC}">
              <c16:uniqueId val="{00000002-D224-4CCC-81B0-01B7AA6885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16A-4B3E-A61B-AA870F0E98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6A-4B3E-A61B-AA870F0E98A0}"/>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0.56999999999999995</c:v>
                </c:pt>
                <c:pt idx="8">
                  <c:v>#N/A</c:v>
                </c:pt>
                <c:pt idx="9">
                  <c:v>0</c:v>
                </c:pt>
              </c:numCache>
            </c:numRef>
          </c:val>
          <c:extLst>
            <c:ext xmlns:c16="http://schemas.microsoft.com/office/drawing/2014/chart" uri="{C3380CC4-5D6E-409C-BE32-E72D297353CC}">
              <c16:uniqueId val="{00000002-B16A-4B3E-A61B-AA870F0E98A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0.16</c:v>
                </c:pt>
                <c:pt idx="6">
                  <c:v>#N/A</c:v>
                </c:pt>
                <c:pt idx="7">
                  <c:v>0.16</c:v>
                </c:pt>
                <c:pt idx="8">
                  <c:v>#N/A</c:v>
                </c:pt>
                <c:pt idx="9">
                  <c:v>0.01</c:v>
                </c:pt>
              </c:numCache>
            </c:numRef>
          </c:val>
          <c:extLst>
            <c:ext xmlns:c16="http://schemas.microsoft.com/office/drawing/2014/chart" uri="{C3380CC4-5D6E-409C-BE32-E72D297353CC}">
              <c16:uniqueId val="{00000003-B16A-4B3E-A61B-AA870F0E98A0}"/>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16A-4B3E-A61B-AA870F0E98A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0.57999999999999996</c:v>
                </c:pt>
                <c:pt idx="2">
                  <c:v>#N/A</c:v>
                </c:pt>
                <c:pt idx="3">
                  <c:v>0.39</c:v>
                </c:pt>
                <c:pt idx="4">
                  <c:v>#N/A</c:v>
                </c:pt>
                <c:pt idx="5">
                  <c:v>0.63</c:v>
                </c:pt>
                <c:pt idx="6">
                  <c:v>#N/A</c:v>
                </c:pt>
                <c:pt idx="7">
                  <c:v>0.24</c:v>
                </c:pt>
                <c:pt idx="8">
                  <c:v>#N/A</c:v>
                </c:pt>
                <c:pt idx="9">
                  <c:v>0.16</c:v>
                </c:pt>
              </c:numCache>
            </c:numRef>
          </c:val>
          <c:extLst>
            <c:ext xmlns:c16="http://schemas.microsoft.com/office/drawing/2014/chart" uri="{C3380CC4-5D6E-409C-BE32-E72D297353CC}">
              <c16:uniqueId val="{00000005-B16A-4B3E-A61B-AA870F0E98A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0.56000000000000005</c:v>
                </c:pt>
                <c:pt idx="2">
                  <c:v>#N/A</c:v>
                </c:pt>
                <c:pt idx="3">
                  <c:v>0.46</c:v>
                </c:pt>
                <c:pt idx="4">
                  <c:v>#N/A</c:v>
                </c:pt>
                <c:pt idx="5">
                  <c:v>0.78</c:v>
                </c:pt>
                <c:pt idx="6">
                  <c:v>#N/A</c:v>
                </c:pt>
                <c:pt idx="7">
                  <c:v>0.66</c:v>
                </c:pt>
                <c:pt idx="8">
                  <c:v>#N/A</c:v>
                </c:pt>
                <c:pt idx="9">
                  <c:v>0.74</c:v>
                </c:pt>
              </c:numCache>
            </c:numRef>
          </c:val>
          <c:extLst>
            <c:ext xmlns:c16="http://schemas.microsoft.com/office/drawing/2014/chart" uri="{C3380CC4-5D6E-409C-BE32-E72D297353CC}">
              <c16:uniqueId val="{00000006-B16A-4B3E-A61B-AA870F0E98A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1.27</c:v>
                </c:pt>
                <c:pt idx="2">
                  <c:v>#N/A</c:v>
                </c:pt>
                <c:pt idx="3">
                  <c:v>1.49</c:v>
                </c:pt>
                <c:pt idx="4">
                  <c:v>#N/A</c:v>
                </c:pt>
                <c:pt idx="5">
                  <c:v>1.79</c:v>
                </c:pt>
                <c:pt idx="6">
                  <c:v>#N/A</c:v>
                </c:pt>
                <c:pt idx="7">
                  <c:v>2.66</c:v>
                </c:pt>
                <c:pt idx="8">
                  <c:v>#N/A</c:v>
                </c:pt>
                <c:pt idx="9">
                  <c:v>2.31</c:v>
                </c:pt>
              </c:numCache>
            </c:numRef>
          </c:val>
          <c:extLst>
            <c:ext xmlns:c16="http://schemas.microsoft.com/office/drawing/2014/chart" uri="{C3380CC4-5D6E-409C-BE32-E72D297353CC}">
              <c16:uniqueId val="{00000007-B16A-4B3E-A61B-AA870F0E98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5.16</c:v>
                </c:pt>
                <c:pt idx="2">
                  <c:v>#N/A</c:v>
                </c:pt>
                <c:pt idx="3">
                  <c:v>5.66</c:v>
                </c:pt>
                <c:pt idx="4">
                  <c:v>#N/A</c:v>
                </c:pt>
                <c:pt idx="5">
                  <c:v>5.31</c:v>
                </c:pt>
                <c:pt idx="6">
                  <c:v>#N/A</c:v>
                </c:pt>
                <c:pt idx="7">
                  <c:v>4.67</c:v>
                </c:pt>
                <c:pt idx="8">
                  <c:v>#N/A</c:v>
                </c:pt>
                <c:pt idx="9">
                  <c:v>5.77</c:v>
                </c:pt>
              </c:numCache>
            </c:numRef>
          </c:val>
          <c:extLst>
            <c:ext xmlns:c16="http://schemas.microsoft.com/office/drawing/2014/chart" uri="{C3380CC4-5D6E-409C-BE32-E72D297353CC}">
              <c16:uniqueId val="{00000008-B16A-4B3E-A61B-AA870F0E98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6.07</c:v>
                </c:pt>
                <c:pt idx="2">
                  <c:v>#N/A</c:v>
                </c:pt>
                <c:pt idx="3">
                  <c:v>4.26</c:v>
                </c:pt>
                <c:pt idx="4">
                  <c:v>#N/A</c:v>
                </c:pt>
                <c:pt idx="5">
                  <c:v>4.43</c:v>
                </c:pt>
                <c:pt idx="6">
                  <c:v>#N/A</c:v>
                </c:pt>
                <c:pt idx="7">
                  <c:v>5.69</c:v>
                </c:pt>
                <c:pt idx="8">
                  <c:v>#N/A</c:v>
                </c:pt>
                <c:pt idx="9">
                  <c:v>7.03</c:v>
                </c:pt>
              </c:numCache>
            </c:numRef>
          </c:val>
          <c:extLst>
            <c:ext xmlns:c16="http://schemas.microsoft.com/office/drawing/2014/chart" uri="{C3380CC4-5D6E-409C-BE32-E72D297353CC}">
              <c16:uniqueId val="{00000009-B16A-4B3E-A61B-AA870F0E98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5687</c:v>
                </c:pt>
                <c:pt idx="5">
                  <c:v>5806</c:v>
                </c:pt>
                <c:pt idx="8">
                  <c:v>5945</c:v>
                </c:pt>
                <c:pt idx="11">
                  <c:v>6061</c:v>
                </c:pt>
                <c:pt idx="14">
                  <c:v>6474</c:v>
                </c:pt>
              </c:numCache>
            </c:numRef>
          </c:val>
          <c:extLst>
            <c:ext xmlns:c16="http://schemas.microsoft.com/office/drawing/2014/chart" uri="{C3380CC4-5D6E-409C-BE32-E72D297353CC}">
              <c16:uniqueId val="{00000000-1302-4B2F-87E2-1D647090D4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02-4B2F-87E2-1D647090D4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150</c:v>
                </c:pt>
                <c:pt idx="3">
                  <c:v>149</c:v>
                </c:pt>
                <c:pt idx="6">
                  <c:v>148</c:v>
                </c:pt>
                <c:pt idx="9">
                  <c:v>144</c:v>
                </c:pt>
                <c:pt idx="12">
                  <c:v>141</c:v>
                </c:pt>
              </c:numCache>
            </c:numRef>
          </c:val>
          <c:extLst>
            <c:ext xmlns:c16="http://schemas.microsoft.com/office/drawing/2014/chart" uri="{C3380CC4-5D6E-409C-BE32-E72D297353CC}">
              <c16:uniqueId val="{00000002-1302-4B2F-87E2-1D647090D4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975</c:v>
                </c:pt>
                <c:pt idx="3">
                  <c:v>651</c:v>
                </c:pt>
                <c:pt idx="6">
                  <c:v>318</c:v>
                </c:pt>
                <c:pt idx="9">
                  <c:v>152</c:v>
                </c:pt>
                <c:pt idx="12">
                  <c:v>17</c:v>
                </c:pt>
              </c:numCache>
            </c:numRef>
          </c:val>
          <c:extLst>
            <c:ext xmlns:c16="http://schemas.microsoft.com/office/drawing/2014/chart" uri="{C3380CC4-5D6E-409C-BE32-E72D297353CC}">
              <c16:uniqueId val="{00000003-1302-4B2F-87E2-1D647090D4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1747</c:v>
                </c:pt>
                <c:pt idx="3">
                  <c:v>1755</c:v>
                </c:pt>
                <c:pt idx="6">
                  <c:v>1778</c:v>
                </c:pt>
                <c:pt idx="9">
                  <c:v>1692</c:v>
                </c:pt>
                <c:pt idx="12">
                  <c:v>1704</c:v>
                </c:pt>
              </c:numCache>
            </c:numRef>
          </c:val>
          <c:extLst>
            <c:ext xmlns:c16="http://schemas.microsoft.com/office/drawing/2014/chart" uri="{C3380CC4-5D6E-409C-BE32-E72D297353CC}">
              <c16:uniqueId val="{00000004-1302-4B2F-87E2-1D647090D4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2-4B2F-87E2-1D647090D4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02-4B2F-87E2-1D647090D4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5731</c:v>
                </c:pt>
                <c:pt idx="3">
                  <c:v>5851</c:v>
                </c:pt>
                <c:pt idx="6">
                  <c:v>6207</c:v>
                </c:pt>
                <c:pt idx="9">
                  <c:v>6322</c:v>
                </c:pt>
                <c:pt idx="12">
                  <c:v>6587</c:v>
                </c:pt>
              </c:numCache>
            </c:numRef>
          </c:val>
          <c:extLst>
            <c:ext xmlns:c16="http://schemas.microsoft.com/office/drawing/2014/chart" uri="{C3380CC4-5D6E-409C-BE32-E72D297353CC}">
              <c16:uniqueId val="{00000007-1302-4B2F-87E2-1D647090D4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2916</c:v>
                </c:pt>
                <c:pt idx="2">
                  <c:v>#N/A</c:v>
                </c:pt>
                <c:pt idx="3">
                  <c:v>#N/A</c:v>
                </c:pt>
                <c:pt idx="4">
                  <c:v>2600</c:v>
                </c:pt>
                <c:pt idx="5">
                  <c:v>#N/A</c:v>
                </c:pt>
                <c:pt idx="6">
                  <c:v>#N/A</c:v>
                </c:pt>
                <c:pt idx="7">
                  <c:v>2506</c:v>
                </c:pt>
                <c:pt idx="8">
                  <c:v>#N/A</c:v>
                </c:pt>
                <c:pt idx="9">
                  <c:v>#N/A</c:v>
                </c:pt>
                <c:pt idx="10">
                  <c:v>2249</c:v>
                </c:pt>
                <c:pt idx="11">
                  <c:v>#N/A</c:v>
                </c:pt>
                <c:pt idx="12">
                  <c:v>#N/A</c:v>
                </c:pt>
                <c:pt idx="13">
                  <c:v>1975</c:v>
                </c:pt>
                <c:pt idx="14">
                  <c:v>#N/A</c:v>
                </c:pt>
              </c:numCache>
            </c:numRef>
          </c:val>
          <c:smooth val="0"/>
          <c:extLst>
            <c:ext xmlns:c16="http://schemas.microsoft.com/office/drawing/2014/chart" uri="{C3380CC4-5D6E-409C-BE32-E72D297353CC}">
              <c16:uniqueId val="{00000008-1302-4B2F-87E2-1D647090D4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57338</c:v>
                </c:pt>
                <c:pt idx="5">
                  <c:v>57798</c:v>
                </c:pt>
                <c:pt idx="8">
                  <c:v>62792</c:v>
                </c:pt>
                <c:pt idx="11">
                  <c:v>64422</c:v>
                </c:pt>
                <c:pt idx="14">
                  <c:v>64722</c:v>
                </c:pt>
              </c:numCache>
            </c:numRef>
          </c:val>
          <c:extLst>
            <c:ext xmlns:c16="http://schemas.microsoft.com/office/drawing/2014/chart" uri="{C3380CC4-5D6E-409C-BE32-E72D297353CC}">
              <c16:uniqueId val="{00000000-7CAF-443C-B57C-FAE737F25F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11691</c:v>
                </c:pt>
                <c:pt idx="5">
                  <c:v>12373</c:v>
                </c:pt>
                <c:pt idx="8">
                  <c:v>18803</c:v>
                </c:pt>
                <c:pt idx="11">
                  <c:v>18672</c:v>
                </c:pt>
                <c:pt idx="14">
                  <c:v>18924</c:v>
                </c:pt>
              </c:numCache>
            </c:numRef>
          </c:val>
          <c:extLst>
            <c:ext xmlns:c16="http://schemas.microsoft.com/office/drawing/2014/chart" uri="{C3380CC4-5D6E-409C-BE32-E72D297353CC}">
              <c16:uniqueId val="{00000001-7CAF-443C-B57C-FAE737F25F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8499</c:v>
                </c:pt>
                <c:pt idx="5">
                  <c:v>8730</c:v>
                </c:pt>
                <c:pt idx="8">
                  <c:v>9032</c:v>
                </c:pt>
                <c:pt idx="11">
                  <c:v>10529</c:v>
                </c:pt>
                <c:pt idx="14">
                  <c:v>10706</c:v>
                </c:pt>
              </c:numCache>
            </c:numRef>
          </c:val>
          <c:extLst>
            <c:ext xmlns:c16="http://schemas.microsoft.com/office/drawing/2014/chart" uri="{C3380CC4-5D6E-409C-BE32-E72D297353CC}">
              <c16:uniqueId val="{00000002-7CAF-443C-B57C-FAE737F25F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AF-443C-B57C-FAE737F25F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AF-443C-B57C-FAE737F25F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4681</c:v>
                </c:pt>
                <c:pt idx="3">
                  <c:v>1632</c:v>
                </c:pt>
                <c:pt idx="6">
                  <c:v>3405</c:v>
                </c:pt>
                <c:pt idx="9">
                  <c:v>5833</c:v>
                </c:pt>
                <c:pt idx="12">
                  <c:v>7389</c:v>
                </c:pt>
              </c:numCache>
            </c:numRef>
          </c:val>
          <c:extLst>
            <c:ext xmlns:c16="http://schemas.microsoft.com/office/drawing/2014/chart" uri="{C3380CC4-5D6E-409C-BE32-E72D297353CC}">
              <c16:uniqueId val="{00000005-7CAF-443C-B57C-FAE737F25F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6919</c:v>
                </c:pt>
                <c:pt idx="3">
                  <c:v>6709</c:v>
                </c:pt>
                <c:pt idx="6">
                  <c:v>6964</c:v>
                </c:pt>
                <c:pt idx="9">
                  <c:v>6642</c:v>
                </c:pt>
                <c:pt idx="12">
                  <c:v>6655</c:v>
                </c:pt>
              </c:numCache>
            </c:numRef>
          </c:val>
          <c:extLst>
            <c:ext xmlns:c16="http://schemas.microsoft.com/office/drawing/2014/chart" uri="{C3380CC4-5D6E-409C-BE32-E72D297353CC}">
              <c16:uniqueId val="{00000006-7CAF-443C-B57C-FAE737F25F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2261</c:v>
                </c:pt>
                <c:pt idx="3">
                  <c:v>1614</c:v>
                </c:pt>
                <c:pt idx="6">
                  <c:v>1095</c:v>
                </c:pt>
                <c:pt idx="9">
                  <c:v>3791</c:v>
                </c:pt>
                <c:pt idx="12">
                  <c:v>6973</c:v>
                </c:pt>
              </c:numCache>
            </c:numRef>
          </c:val>
          <c:extLst>
            <c:ext xmlns:c16="http://schemas.microsoft.com/office/drawing/2014/chart" uri="{C3380CC4-5D6E-409C-BE32-E72D297353CC}">
              <c16:uniqueId val="{00000007-7CAF-443C-B57C-FAE737F25F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23226</c:v>
                </c:pt>
                <c:pt idx="3">
                  <c:v>23102</c:v>
                </c:pt>
                <c:pt idx="6">
                  <c:v>22362</c:v>
                </c:pt>
                <c:pt idx="9">
                  <c:v>21162</c:v>
                </c:pt>
                <c:pt idx="12">
                  <c:v>19940</c:v>
                </c:pt>
              </c:numCache>
            </c:numRef>
          </c:val>
          <c:extLst>
            <c:ext xmlns:c16="http://schemas.microsoft.com/office/drawing/2014/chart" uri="{C3380CC4-5D6E-409C-BE32-E72D297353CC}">
              <c16:uniqueId val="{00000008-7CAF-443C-B57C-FAE737F25F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2218</c:v>
                </c:pt>
                <c:pt idx="3">
                  <c:v>2071</c:v>
                </c:pt>
                <c:pt idx="6">
                  <c:v>1925</c:v>
                </c:pt>
                <c:pt idx="9">
                  <c:v>1781</c:v>
                </c:pt>
                <c:pt idx="12">
                  <c:v>1641</c:v>
                </c:pt>
              </c:numCache>
            </c:numRef>
          </c:val>
          <c:extLst>
            <c:ext xmlns:c16="http://schemas.microsoft.com/office/drawing/2014/chart" uri="{C3380CC4-5D6E-409C-BE32-E72D297353CC}">
              <c16:uniqueId val="{00000009-7CAF-443C-B57C-FAE737F25F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55278</c:v>
                </c:pt>
                <c:pt idx="3">
                  <c:v>58129</c:v>
                </c:pt>
                <c:pt idx="6">
                  <c:v>68732</c:v>
                </c:pt>
                <c:pt idx="9">
                  <c:v>68717</c:v>
                </c:pt>
                <c:pt idx="12">
                  <c:v>68059</c:v>
                </c:pt>
              </c:numCache>
            </c:numRef>
          </c:val>
          <c:extLst>
            <c:ext xmlns:c16="http://schemas.microsoft.com/office/drawing/2014/chart" uri="{C3380CC4-5D6E-409C-BE32-E72D297353CC}">
              <c16:uniqueId val="{0000000A-7CAF-443C-B57C-FAE737F25F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17054</c:v>
                </c:pt>
                <c:pt idx="2">
                  <c:v>#N/A</c:v>
                </c:pt>
                <c:pt idx="3">
                  <c:v>#N/A</c:v>
                </c:pt>
                <c:pt idx="4">
                  <c:v>14358</c:v>
                </c:pt>
                <c:pt idx="5">
                  <c:v>#N/A</c:v>
                </c:pt>
                <c:pt idx="6">
                  <c:v>#N/A</c:v>
                </c:pt>
                <c:pt idx="7">
                  <c:v>13855</c:v>
                </c:pt>
                <c:pt idx="8">
                  <c:v>#N/A</c:v>
                </c:pt>
                <c:pt idx="9">
                  <c:v>#N/A</c:v>
                </c:pt>
                <c:pt idx="10">
                  <c:v>14303</c:v>
                </c:pt>
                <c:pt idx="11">
                  <c:v>#N/A</c:v>
                </c:pt>
                <c:pt idx="12">
                  <c:v>#N/A</c:v>
                </c:pt>
                <c:pt idx="13">
                  <c:v>16306</c:v>
                </c:pt>
                <c:pt idx="14">
                  <c:v>#N/A</c:v>
                </c:pt>
              </c:numCache>
            </c:numRef>
          </c:val>
          <c:smooth val="0"/>
          <c:extLst>
            <c:ext xmlns:c16="http://schemas.microsoft.com/office/drawing/2014/chart" uri="{C3380CC4-5D6E-409C-BE32-E72D297353CC}">
              <c16:uniqueId val="{0000000B-7CAF-443C-B57C-FAE737F25F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3442</c:v>
                </c:pt>
                <c:pt idx="1">
                  <c:v>4216</c:v>
                </c:pt>
                <c:pt idx="2">
                  <c:v>4590</c:v>
                </c:pt>
              </c:numCache>
            </c:numRef>
          </c:val>
          <c:extLst>
            <c:ext xmlns:c16="http://schemas.microsoft.com/office/drawing/2014/chart" uri="{C3380CC4-5D6E-409C-BE32-E72D297353CC}">
              <c16:uniqueId val="{00000000-B75D-42B5-9D0F-59BAFE22FC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655</c:v>
                </c:pt>
                <c:pt idx="1">
                  <c:v>581</c:v>
                </c:pt>
                <c:pt idx="2">
                  <c:v>453</c:v>
                </c:pt>
              </c:numCache>
            </c:numRef>
          </c:val>
          <c:extLst>
            <c:ext xmlns:c16="http://schemas.microsoft.com/office/drawing/2014/chart" uri="{C3380CC4-5D6E-409C-BE32-E72D297353CC}">
              <c16:uniqueId val="{00000001-B75D-42B5-9D0F-59BAFE22FC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4916</c:v>
                </c:pt>
                <c:pt idx="1">
                  <c:v>5598</c:v>
                </c:pt>
                <c:pt idx="2">
                  <c:v>5576</c:v>
                </c:pt>
              </c:numCache>
            </c:numRef>
          </c:val>
          <c:extLst>
            <c:ext xmlns:c16="http://schemas.microsoft.com/office/drawing/2014/chart" uri="{C3380CC4-5D6E-409C-BE32-E72D297353CC}">
              <c16:uniqueId val="{00000002-B75D-42B5-9D0F-59BAFE22FC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が、合併特例事業債及び臨時財政対策債発行の影響により増加しているが、それぞれ交付税算入率が高いため、「算入公債費等」についても増加しており、実質公債費比率の分子としては、減少となった。</a:t>
          </a:r>
          <a:endParaRPr lang="ja-JP" altLang="ja-JP" sz="1400">
            <a:effectLst/>
          </a:endParaRPr>
        </a:p>
        <a:p>
          <a:r>
            <a:rPr kumimoji="1" lang="ja-JP" altLang="ja-JP" sz="1100">
              <a:solidFill>
                <a:schemeClr val="dk1"/>
              </a:solidFill>
              <a:effectLst/>
              <a:latin typeface="+mn-lt"/>
              <a:ea typeface="+mn-ea"/>
              <a:cs typeface="+mn-cs"/>
            </a:rPr>
            <a:t>　実質公債費比率は安定的に推移しているが、安定的で健全な財政運営のため、計画的な地方債の発行に努める。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満期一括償還地方債の起債は無し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「組合等負担等見込額」が増加した大きな要因は、新ごみ処理施設建設のための地方債発行に伴う負担額増によるものである。</a:t>
          </a:r>
          <a:endParaRPr lang="ja-JP" altLang="ja-JP" sz="1400">
            <a:effectLst/>
          </a:endParaRPr>
        </a:p>
        <a:p>
          <a:r>
            <a:rPr kumimoji="1" lang="ja-JP" altLang="ja-JP" sz="1100">
              <a:solidFill>
                <a:schemeClr val="dk1"/>
              </a:solidFill>
              <a:effectLst/>
              <a:latin typeface="+mn-lt"/>
              <a:ea typeface="+mn-ea"/>
              <a:cs typeface="+mn-cs"/>
            </a:rPr>
            <a:t>　「設立法人等の負債額等負担見込額」が大きく増加した要因は、設立法人の繰越欠損額が増加したためである。</a:t>
          </a:r>
          <a:endParaRPr lang="ja-JP" altLang="ja-JP" sz="1400">
            <a:effectLst/>
          </a:endParaRPr>
        </a:p>
        <a:p>
          <a:r>
            <a:rPr kumimoji="1" lang="ja-JP" altLang="ja-JP" sz="1100">
              <a:solidFill>
                <a:schemeClr val="dk1"/>
              </a:solidFill>
              <a:effectLst/>
              <a:latin typeface="+mn-lt"/>
              <a:ea typeface="+mn-ea"/>
              <a:cs typeface="+mn-cs"/>
            </a:rPr>
            <a:t>　一般会計等に係る地方債現在高や公営企業に対する負担は減少傾向にあるが、安定的で健全な財政運営のため、引き続き計画的な地方債の発行に努める。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三重県桑名市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ふるさと応援寄附推進事業費等への充当により「地域振興基金」を約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億円取り崩した一方で、今後の安定的な財政運営のため、「財政調整基金」を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千円、また、「公共施設整備建設基金」を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千円積立てる等、基金全体としては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財政指標では改善傾向が継続しており、財政状況に一段と明るい兆しが見えてきている。一方で、新型コロナウイルス感染症の影響で税収の減少が予想されることから、歳入の減少が一定程度続く可能性があるため、今後も引き続き、将来を見据えた基金残高の確保や、事業に合わせて有利で有効的な基金の活用を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・公共施設整備基金：公園使用料収入などを積み立て、公共施設の整備等に要する経費の財源に充当する。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・情報システム整備基金：後年度の町内情報システム及び学校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・地域振興基金：安定的な財政運営のため、合併特例事業債を財源として積立て、地域振興に要する経費の財源へ充当する。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・ふるさと応援基金は、寄附いただけるよう積極的に取り組み、ふるさと納税による寄附金を積み立てたことにより増加。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・公共施設整備基金は、桑名市文化・スポーツ振興公社出捐金・残余財産収入などを積み立てたことにより増加。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・地域振興基金：今後、積み立てをすることはなく、財政調整基金とは別に、安定的な財政運営のため、大型事業等の地域振興に要する経費の財源として　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・公共施設整備基金：公共施設の整備等に要する経費の財源として、使用料増収分の一部等を積み立て、今後多くの公共施設が更新時期を迎えるため、施設の改修事業に活用する予定。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補正予算の収支の均衡を図るために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千円を取り崩したが、地方財政法の規定に基づく決算剰余金などについて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十分な基金残高とは認識しておらず、将来を見据えた残高の確保に努める。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台風や大雪に伴う災害対応経費の増大等で、財政調整基金の取り崩しを余儀なくされている自治体もあることから、持続可能な財政運営に努め、財政調整基金の確保には十分に留意する。大規模な災害等の不測の事態への備えが必要となり、継続して行財政改革に取り組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市有財産の土地売払収入等を財源に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千円積立てたこと、一方で市債の償還のための財源として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起債の償還に必要な財源を確保するため、財産収入の一部である市有財産の貸付収入及び土地売払収入等を財源に積立てる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142,019
137,377
136.68
54,550,289
52,316,909
1,755,858
30,337,010
68,046,420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法人より個人市民税及び固定資産税の割合が大きいため、景気の大幅な影響を受け難く安定的な税収が見込めることから、財政力指数は一定的な数値で推移している。しかしながら、合併算定替</a:t>
          </a:r>
          <a:r>
            <a:rPr kumimoji="1" lang="ja-JP" altLang="en-US" sz="1000">
              <a:solidFill>
                <a:schemeClr val="dk1"/>
              </a:solidFill>
              <a:effectLst/>
              <a:latin typeface="+mn-lt"/>
              <a:ea typeface="+mn-ea"/>
              <a:cs typeface="+mn-cs"/>
            </a:rPr>
            <a:t>えによる</a:t>
          </a:r>
          <a:r>
            <a:rPr kumimoji="1" lang="ja-JP" altLang="ja-JP" sz="1000">
              <a:solidFill>
                <a:schemeClr val="dk1"/>
              </a:solidFill>
              <a:effectLst/>
              <a:latin typeface="+mn-lt"/>
              <a:ea typeface="+mn-ea"/>
              <a:cs typeface="+mn-cs"/>
            </a:rPr>
            <a:t>特例措置</a:t>
          </a:r>
          <a:r>
            <a:rPr kumimoji="1" lang="ja-JP" altLang="en-US" sz="1000">
              <a:solidFill>
                <a:schemeClr val="dk1"/>
              </a:solidFill>
              <a:effectLst/>
              <a:latin typeface="+mn-lt"/>
              <a:ea typeface="+mn-ea"/>
              <a:cs typeface="+mn-cs"/>
            </a:rPr>
            <a:t>が令和元年度で終了し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一本算定へ移行することに伴い普通交付税の</a:t>
          </a:r>
          <a:r>
            <a:rPr kumimoji="1" lang="ja-JP" altLang="ja-JP" sz="1000">
              <a:solidFill>
                <a:schemeClr val="dk1"/>
              </a:solidFill>
              <a:effectLst/>
              <a:latin typeface="+mn-lt"/>
              <a:ea typeface="+mn-ea"/>
              <a:cs typeface="+mn-cs"/>
            </a:rPr>
            <a:t>減少が見込まれる</a:t>
          </a:r>
          <a:r>
            <a:rPr kumimoji="1" lang="ja-JP" altLang="en-US" sz="1000">
              <a:solidFill>
                <a:schemeClr val="dk1"/>
              </a:solidFill>
              <a:effectLst/>
              <a:latin typeface="+mn-lt"/>
              <a:ea typeface="+mn-ea"/>
              <a:cs typeface="+mn-cs"/>
            </a:rPr>
            <a:t>ことに加え、新型コロナウィルス感染症の影響で税収の減少が予想される。</a:t>
          </a:r>
          <a:r>
            <a:rPr kumimoji="1" lang="ja-JP" altLang="ja-JP" sz="1000">
              <a:solidFill>
                <a:schemeClr val="dk1"/>
              </a:solidFill>
              <a:effectLst/>
              <a:latin typeface="+mn-lt"/>
              <a:ea typeface="+mn-ea"/>
              <a:cs typeface="+mn-cs"/>
            </a:rPr>
            <a:t>一方、多くの公共施設が更新時期を迎え、時代の変化や市民の多様なニーズに対応した事業を推進していく必要があることから、歳出は増加が見込まれる。今後も、財政健全化の取組に加え、これまで以上に公共施設マネジメントや公民連携等の考え方を取り入れた行財政改革の取組を推進していく必要があ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7" name="直線コネクタ 76"/>
        <xdr:cNvCxnSpPr/>
      </xdr:nvCxnSpPr>
      <xdr:spPr>
        <a:xfrm>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ポイント改善した要因は、主に人件費・補助費等の減少があり、経常的な一般財源を充当した歳出額が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となったことに加え、</a:t>
          </a:r>
          <a:r>
            <a:rPr kumimoji="1" lang="ja-JP" altLang="en-US" sz="1100">
              <a:solidFill>
                <a:schemeClr val="dk1"/>
              </a:solidFill>
              <a:effectLst/>
              <a:latin typeface="+mn-lt"/>
              <a:ea typeface="+mn-ea"/>
              <a:cs typeface="+mn-cs"/>
            </a:rPr>
            <a:t>地方特例交付金や、</a:t>
          </a:r>
          <a:r>
            <a:rPr kumimoji="1" lang="ja-JP" altLang="ja-JP" sz="1100">
              <a:solidFill>
                <a:schemeClr val="dk1"/>
              </a:solidFill>
              <a:effectLst/>
              <a:latin typeface="+mn-lt"/>
              <a:ea typeface="+mn-ea"/>
              <a:cs typeface="+mn-cs"/>
            </a:rPr>
            <a:t>景気の動向等に</a:t>
          </a:r>
          <a:r>
            <a:rPr kumimoji="1" lang="ja-JP" altLang="en-US" sz="1100">
              <a:solidFill>
                <a:schemeClr val="dk1"/>
              </a:solidFill>
              <a:effectLst/>
              <a:latin typeface="+mn-lt"/>
              <a:ea typeface="+mn-ea"/>
              <a:cs typeface="+mn-cs"/>
            </a:rPr>
            <a:t>より地方</a:t>
          </a:r>
          <a:r>
            <a:rPr kumimoji="1" lang="ja-JP" altLang="ja-JP" sz="1100">
              <a:solidFill>
                <a:schemeClr val="dk1"/>
              </a:solidFill>
              <a:effectLst/>
              <a:latin typeface="+mn-lt"/>
              <a:ea typeface="+mn-ea"/>
              <a:cs typeface="+mn-cs"/>
            </a:rPr>
            <a:t>税等の経常的な一般財源が増加したことによるものである。類似団体平均より高い比率となっているのは、公債費（</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％）と補助費等（</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％）の割合が高いためである。公債費は合併特例事業債や緊急防災・減災事業債等の地方債元金償還金であり、補助費等は下水道整備推進に伴う下水道事業会計繰出金等が大きいことが主な要因である。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17780</xdr:rowOff>
    </xdr:to>
    <xdr:cxnSp macro="">
      <xdr:nvCxnSpPr>
        <xdr:cNvPr id="132" name="直線コネクタ 131"/>
        <xdr:cNvCxnSpPr/>
      </xdr:nvCxnSpPr>
      <xdr:spPr>
        <a:xfrm flipV="1">
          <a:off x="4114800" y="106984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143256</xdr:rowOff>
    </xdr:to>
    <xdr:cxnSp macro="">
      <xdr:nvCxnSpPr>
        <xdr:cNvPr id="135" name="直線コネクタ 134"/>
        <xdr:cNvCxnSpPr/>
      </xdr:nvCxnSpPr>
      <xdr:spPr>
        <a:xfrm flipV="1">
          <a:off x="3225800" y="108191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24892</xdr:rowOff>
    </xdr:to>
    <xdr:cxnSp macro="">
      <xdr:nvCxnSpPr>
        <xdr:cNvPr id="138" name="直線コネクタ 137"/>
        <xdr:cNvCxnSpPr/>
      </xdr:nvCxnSpPr>
      <xdr:spPr>
        <a:xfrm flipV="1">
          <a:off x="2336800" y="109446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24892</xdr:rowOff>
    </xdr:to>
    <xdr:cxnSp macro="">
      <xdr:nvCxnSpPr>
        <xdr:cNvPr id="141" name="直線コネクタ 140"/>
        <xdr:cNvCxnSpPr/>
      </xdr:nvCxnSpPr>
      <xdr:spPr>
        <a:xfrm>
          <a:off x="1447800" y="108963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2"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5" name="楕円 154"/>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6" name="テキスト ボックス 155"/>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7" name="楕円 156"/>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8" name="テキスト ボックス 157"/>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9" name="楕円 158"/>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60" name="テキスト ボックス 159"/>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人件費については、退職金のピークは過ぎたが、会計年度任用職員制度の導入により、増加が見込まれる。</a:t>
          </a:r>
          <a:endParaRPr lang="ja-JP" altLang="ja-JP" sz="1400">
            <a:effectLst/>
          </a:endParaRPr>
        </a:p>
        <a:p>
          <a:r>
            <a:rPr kumimoji="1" lang="ja-JP" altLang="ja-JP" sz="1100">
              <a:solidFill>
                <a:schemeClr val="dk1"/>
              </a:solidFill>
              <a:effectLst/>
              <a:latin typeface="+mn-lt"/>
              <a:ea typeface="+mn-ea"/>
              <a:cs typeface="+mn-cs"/>
            </a:rPr>
            <a:t>　また、物件費については、事業や施設の統合・共有、多機能化・複合化、事業の見直しなど、従来の手法・考え方から新たな視点を取り入れることで、「スマートな自治体への転換」を進める。</a:t>
          </a:r>
          <a:endParaRPr lang="ja-JP" altLang="ja-JP" sz="1400">
            <a:effectLst/>
          </a:endParaRPr>
        </a:p>
        <a:p>
          <a:r>
            <a:rPr kumimoji="1" lang="ja-JP" altLang="ja-JP" sz="1100">
              <a:solidFill>
                <a:schemeClr val="dk1"/>
              </a:solidFill>
              <a:effectLst/>
              <a:latin typeface="+mn-lt"/>
              <a:ea typeface="+mn-ea"/>
              <a:cs typeface="+mn-cs"/>
            </a:rPr>
            <a:t>　今後も人件費については、適正な職員配置と、より簡素で効率的な行政体制の整備に努める。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59254</xdr:rowOff>
    </xdr:from>
    <xdr:to>
      <xdr:col>23</xdr:col>
      <xdr:colOff>133350</xdr:colOff>
      <xdr:row>83</xdr:row>
      <xdr:rowOff>126231</xdr:rowOff>
    </xdr:to>
    <xdr:cxnSp macro="">
      <xdr:nvCxnSpPr>
        <xdr:cNvPr id="197" name="直線コネクタ 196"/>
        <xdr:cNvCxnSpPr/>
      </xdr:nvCxnSpPr>
      <xdr:spPr>
        <a:xfrm>
          <a:off x="4114800" y="14289604"/>
          <a:ext cx="838200" cy="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50878</xdr:rowOff>
    </xdr:from>
    <xdr:to>
      <xdr:col>19</xdr:col>
      <xdr:colOff>133350</xdr:colOff>
      <xdr:row>83</xdr:row>
      <xdr:rowOff>59254</xdr:rowOff>
    </xdr:to>
    <xdr:cxnSp macro="">
      <xdr:nvCxnSpPr>
        <xdr:cNvPr id="200" name="直線コネクタ 199"/>
        <xdr:cNvCxnSpPr/>
      </xdr:nvCxnSpPr>
      <xdr:spPr>
        <a:xfrm>
          <a:off x="3225800" y="14281228"/>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50878</xdr:rowOff>
    </xdr:from>
    <xdr:to>
      <xdr:col>15</xdr:col>
      <xdr:colOff>82550</xdr:colOff>
      <xdr:row>83</xdr:row>
      <xdr:rowOff>59857</xdr:rowOff>
    </xdr:to>
    <xdr:cxnSp macro="">
      <xdr:nvCxnSpPr>
        <xdr:cNvPr id="203" name="直線コネクタ 202"/>
        <xdr:cNvCxnSpPr/>
      </xdr:nvCxnSpPr>
      <xdr:spPr>
        <a:xfrm flipV="1">
          <a:off x="2336800" y="1428122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59857</xdr:rowOff>
    </xdr:from>
    <xdr:to>
      <xdr:col>11</xdr:col>
      <xdr:colOff>31750</xdr:colOff>
      <xdr:row>83</xdr:row>
      <xdr:rowOff>78471</xdr:rowOff>
    </xdr:to>
    <xdr:cxnSp macro="">
      <xdr:nvCxnSpPr>
        <xdr:cNvPr id="206" name="直線コネクタ 205"/>
        <xdr:cNvCxnSpPr/>
      </xdr:nvCxnSpPr>
      <xdr:spPr>
        <a:xfrm flipV="1">
          <a:off x="1447800" y="1429020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75431</xdr:rowOff>
    </xdr:from>
    <xdr:to>
      <xdr:col>23</xdr:col>
      <xdr:colOff>184150</xdr:colOff>
      <xdr:row>84</xdr:row>
      <xdr:rowOff>5581</xdr:rowOff>
    </xdr:to>
    <xdr:sp macro="" textlink="">
      <xdr:nvSpPr>
        <xdr:cNvPr id="216" name="楕円 215"/>
        <xdr:cNvSpPr/>
      </xdr:nvSpPr>
      <xdr:spPr>
        <a:xfrm>
          <a:off x="4902200" y="143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91958</xdr:rowOff>
    </xdr:from>
    <xdr:ext cx="762000" cy="259045"/>
    <xdr:sp macro="" textlink="">
      <xdr:nvSpPr>
        <xdr:cNvPr id="217" name="人件費・物件費等の状況該当値テキスト"/>
        <xdr:cNvSpPr txBox="1"/>
      </xdr:nvSpPr>
      <xdr:spPr>
        <a:xfrm>
          <a:off x="5041900" y="1415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8454</xdr:rowOff>
    </xdr:from>
    <xdr:to>
      <xdr:col>19</xdr:col>
      <xdr:colOff>184150</xdr:colOff>
      <xdr:row>83</xdr:row>
      <xdr:rowOff>110054</xdr:rowOff>
    </xdr:to>
    <xdr:sp macro="" textlink="">
      <xdr:nvSpPr>
        <xdr:cNvPr id="218" name="楕円 217"/>
        <xdr:cNvSpPr/>
      </xdr:nvSpPr>
      <xdr:spPr>
        <a:xfrm>
          <a:off x="4064000" y="142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120231</xdr:rowOff>
    </xdr:from>
    <xdr:ext cx="736600" cy="259045"/>
    <xdr:sp macro="" textlink="">
      <xdr:nvSpPr>
        <xdr:cNvPr id="219" name="テキスト ボックス 218"/>
        <xdr:cNvSpPr txBox="1"/>
      </xdr:nvSpPr>
      <xdr:spPr>
        <a:xfrm>
          <a:off x="3733800" y="1400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xdr:rowOff>
    </xdr:from>
    <xdr:to>
      <xdr:col>15</xdr:col>
      <xdr:colOff>133350</xdr:colOff>
      <xdr:row>83</xdr:row>
      <xdr:rowOff>101678</xdr:rowOff>
    </xdr:to>
    <xdr:sp macro="" textlink="">
      <xdr:nvSpPr>
        <xdr:cNvPr id="220" name="楕円 219"/>
        <xdr:cNvSpPr/>
      </xdr:nvSpPr>
      <xdr:spPr>
        <a:xfrm>
          <a:off x="3175000" y="14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111855</xdr:rowOff>
    </xdr:from>
    <xdr:ext cx="762000" cy="259045"/>
    <xdr:sp macro="" textlink="">
      <xdr:nvSpPr>
        <xdr:cNvPr id="221" name="テキスト ボックス 220"/>
        <xdr:cNvSpPr txBox="1"/>
      </xdr:nvSpPr>
      <xdr:spPr>
        <a:xfrm>
          <a:off x="2844800" y="139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9057</xdr:rowOff>
    </xdr:from>
    <xdr:to>
      <xdr:col>11</xdr:col>
      <xdr:colOff>82550</xdr:colOff>
      <xdr:row>83</xdr:row>
      <xdr:rowOff>110657</xdr:rowOff>
    </xdr:to>
    <xdr:sp macro="" textlink="">
      <xdr:nvSpPr>
        <xdr:cNvPr id="222" name="楕円 221"/>
        <xdr:cNvSpPr/>
      </xdr:nvSpPr>
      <xdr:spPr>
        <a:xfrm>
          <a:off x="2286000" y="142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120834</xdr:rowOff>
    </xdr:from>
    <xdr:ext cx="762000" cy="259045"/>
    <xdr:sp macro="" textlink="">
      <xdr:nvSpPr>
        <xdr:cNvPr id="223" name="テキスト ボックス 222"/>
        <xdr:cNvSpPr txBox="1"/>
      </xdr:nvSpPr>
      <xdr:spPr>
        <a:xfrm>
          <a:off x="1955800" y="1400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27671</xdr:rowOff>
    </xdr:from>
    <xdr:to>
      <xdr:col>7</xdr:col>
      <xdr:colOff>31750</xdr:colOff>
      <xdr:row>83</xdr:row>
      <xdr:rowOff>129271</xdr:rowOff>
    </xdr:to>
    <xdr:sp macro="" textlink="">
      <xdr:nvSpPr>
        <xdr:cNvPr id="224" name="楕円 223"/>
        <xdr:cNvSpPr/>
      </xdr:nvSpPr>
      <xdr:spPr>
        <a:xfrm>
          <a:off x="1397000" y="142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114048</xdr:rowOff>
    </xdr:from>
    <xdr:ext cx="762000" cy="259045"/>
    <xdr:sp macro="" textlink="">
      <xdr:nvSpPr>
        <xdr:cNvPr id="225" name="テキスト ボックス 224"/>
        <xdr:cNvSpPr txBox="1"/>
      </xdr:nvSpPr>
      <xdr:spPr>
        <a:xfrm>
          <a:off x="1066800" y="143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給与水準については、平均的に推移しており、引き続き給与水準の適正化に努める。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0</xdr:rowOff>
    </xdr:to>
    <xdr:cxnSp macro="">
      <xdr:nvCxnSpPr>
        <xdr:cNvPr id="257" name="直線コネクタ 256"/>
        <xdr:cNvCxnSpPr/>
      </xdr:nvCxnSpPr>
      <xdr:spPr>
        <a:xfrm flipV="1">
          <a:off x="16179800" y="149669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0</xdr:rowOff>
    </xdr:to>
    <xdr:cxnSp macro="">
      <xdr:nvCxnSpPr>
        <xdr:cNvPr id="260" name="直線コネクタ 259"/>
        <xdr:cNvCxnSpPr/>
      </xdr:nvCxnSpPr>
      <xdr:spPr>
        <a:xfrm>
          <a:off x="15290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99061</xdr:rowOff>
    </xdr:to>
    <xdr:cxnSp macro="">
      <xdr:nvCxnSpPr>
        <xdr:cNvPr id="263" name="直線コネクタ 262"/>
        <xdr:cNvCxnSpPr/>
      </xdr:nvCxnSpPr>
      <xdr:spPr>
        <a:xfrm>
          <a:off x="14401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147320</xdr:rowOff>
    </xdr:to>
    <xdr:cxnSp macro="">
      <xdr:nvCxnSpPr>
        <xdr:cNvPr id="266" name="直線コネクタ 265"/>
        <xdr:cNvCxnSpPr/>
      </xdr:nvCxnSpPr>
      <xdr:spPr>
        <a:xfrm flipV="1">
          <a:off x="13512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0" name="楕円 279"/>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1" name="テキスト ボックス 280"/>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2" name="楕円 281"/>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3" name="テキスト ボックス 282"/>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定員管理の状況については、適正な職員配置を行った結果、前年度より</a:t>
          </a:r>
          <a:r>
            <a:rPr kumimoji="1" lang="en-US" altLang="ja-JP" sz="1300">
              <a:latin typeface="+mn-ea"/>
              <a:ea typeface="+mn-ea"/>
            </a:rPr>
            <a:t>0.1</a:t>
          </a:r>
          <a:r>
            <a:rPr kumimoji="1" lang="ja-JP" altLang="en-US" sz="1300">
              <a:latin typeface="+mn-ea"/>
              <a:ea typeface="+mn-ea"/>
            </a:rPr>
            <a:t>ポイントの増加となった。</a:t>
          </a:r>
          <a:endParaRPr kumimoji="1" lang="en-US" altLang="ja-JP" sz="1300">
            <a:latin typeface="+mn-ea"/>
            <a:ea typeface="+mn-ea"/>
          </a:endParaRPr>
        </a:p>
        <a:p>
          <a:r>
            <a:rPr kumimoji="1" lang="ja-JP" altLang="en-US" sz="1300">
              <a:latin typeface="+mn-ea"/>
              <a:ea typeface="+mn-ea"/>
            </a:rPr>
            <a:t>　引き続き、定員適正化計画に基づき、適正な職員配置と、より簡素で効率的な行政体制の整備を進める。</a:t>
          </a:r>
          <a:endParaRPr kumimoji="1" lang="en-US" altLang="ja-JP" sz="13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15367</xdr:rowOff>
    </xdr:from>
    <xdr:to>
      <xdr:col>81</xdr:col>
      <xdr:colOff>44450</xdr:colOff>
      <xdr:row>63</xdr:row>
      <xdr:rowOff>39497</xdr:rowOff>
    </xdr:to>
    <xdr:cxnSp macro="">
      <xdr:nvCxnSpPr>
        <xdr:cNvPr id="318" name="直線コネクタ 317"/>
        <xdr:cNvCxnSpPr/>
      </xdr:nvCxnSpPr>
      <xdr:spPr>
        <a:xfrm>
          <a:off x="16179800" y="1081671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15367</xdr:rowOff>
    </xdr:from>
    <xdr:to>
      <xdr:col>77</xdr:col>
      <xdr:colOff>44450</xdr:colOff>
      <xdr:row>63</xdr:row>
      <xdr:rowOff>17780</xdr:rowOff>
    </xdr:to>
    <xdr:cxnSp macro="">
      <xdr:nvCxnSpPr>
        <xdr:cNvPr id="321" name="直線コネクタ 320"/>
        <xdr:cNvCxnSpPr/>
      </xdr:nvCxnSpPr>
      <xdr:spPr>
        <a:xfrm flipV="1">
          <a:off x="15290800" y="108167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46736</xdr:rowOff>
    </xdr:to>
    <xdr:cxnSp macro="">
      <xdr:nvCxnSpPr>
        <xdr:cNvPr id="324" name="直線コネクタ 323"/>
        <xdr:cNvCxnSpPr/>
      </xdr:nvCxnSpPr>
      <xdr:spPr>
        <a:xfrm flipV="1">
          <a:off x="14401800" y="108191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46736</xdr:rowOff>
    </xdr:to>
    <xdr:cxnSp macro="">
      <xdr:nvCxnSpPr>
        <xdr:cNvPr id="327" name="直線コネクタ 326"/>
        <xdr:cNvCxnSpPr/>
      </xdr:nvCxnSpPr>
      <xdr:spPr>
        <a:xfrm>
          <a:off x="13512800" y="108432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160147</xdr:rowOff>
    </xdr:from>
    <xdr:to>
      <xdr:col>81</xdr:col>
      <xdr:colOff>95250</xdr:colOff>
      <xdr:row>63</xdr:row>
      <xdr:rowOff>90297</xdr:rowOff>
    </xdr:to>
    <xdr:sp macro="" textlink="">
      <xdr:nvSpPr>
        <xdr:cNvPr id="337" name="楕円 336"/>
        <xdr:cNvSpPr/>
      </xdr:nvSpPr>
      <xdr:spPr>
        <a:xfrm>
          <a:off x="16967200" y="10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132224</xdr:rowOff>
    </xdr:from>
    <xdr:ext cx="762000" cy="259045"/>
    <xdr:sp macro="" textlink="">
      <xdr:nvSpPr>
        <xdr:cNvPr id="338" name="定員管理の状況該当値テキスト"/>
        <xdr:cNvSpPr txBox="1"/>
      </xdr:nvSpPr>
      <xdr:spPr>
        <a:xfrm>
          <a:off x="17106900" y="1076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136017</xdr:rowOff>
    </xdr:from>
    <xdr:to>
      <xdr:col>77</xdr:col>
      <xdr:colOff>95250</xdr:colOff>
      <xdr:row>63</xdr:row>
      <xdr:rowOff>66167</xdr:rowOff>
    </xdr:to>
    <xdr:sp macro="" textlink="">
      <xdr:nvSpPr>
        <xdr:cNvPr id="339" name="楕円 338"/>
        <xdr:cNvSpPr/>
      </xdr:nvSpPr>
      <xdr:spPr>
        <a:xfrm>
          <a:off x="16129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40" name="テキスト ボックス 339"/>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1" name="楕円 340"/>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2" name="テキスト ボックス 341"/>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167386</xdr:rowOff>
    </xdr:from>
    <xdr:to>
      <xdr:col>68</xdr:col>
      <xdr:colOff>203200</xdr:colOff>
      <xdr:row>63</xdr:row>
      <xdr:rowOff>97536</xdr:rowOff>
    </xdr:to>
    <xdr:sp macro="" textlink="">
      <xdr:nvSpPr>
        <xdr:cNvPr id="343" name="楕円 342"/>
        <xdr:cNvSpPr/>
      </xdr:nvSpPr>
      <xdr:spPr>
        <a:xfrm>
          <a:off x="14351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82313</xdr:rowOff>
    </xdr:from>
    <xdr:ext cx="762000" cy="259045"/>
    <xdr:sp macro="" textlink="">
      <xdr:nvSpPr>
        <xdr:cNvPr id="344" name="テキスト ボックス 343"/>
        <xdr:cNvSpPr txBox="1"/>
      </xdr:nvSpPr>
      <xdr:spPr>
        <a:xfrm>
          <a:off x="14020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45" name="楕円 344"/>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46" name="テキスト ボックス 345"/>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前年度より</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改善している要因は、公債費は増加しているが、交付税算入率の高い合併特例事業債及び臨時財政対策債に係る償還金の増加によるものであり、また、一部事務組合である広域清掃事業組合等への組合負担額が減少したことによる。</a:t>
          </a:r>
          <a:endParaRPr lang="ja-JP" altLang="ja-JP" sz="1200">
            <a:effectLst/>
          </a:endParaRPr>
        </a:p>
        <a:p>
          <a:r>
            <a:rPr kumimoji="1" lang="ja-JP" altLang="ja-JP" sz="1050">
              <a:solidFill>
                <a:schemeClr val="dk1"/>
              </a:solidFill>
              <a:effectLst/>
              <a:latin typeface="+mn-lt"/>
              <a:ea typeface="+mn-ea"/>
              <a:cs typeface="+mn-cs"/>
            </a:rPr>
            <a:t>　今後、公債費の負担は</a:t>
          </a:r>
          <a:r>
            <a:rPr kumimoji="1" lang="ja-JP" altLang="en-US" sz="1050">
              <a:solidFill>
                <a:schemeClr val="dk1"/>
              </a:solidFill>
              <a:effectLst/>
              <a:latin typeface="+mn-lt"/>
              <a:ea typeface="+mn-ea"/>
              <a:cs typeface="+mn-cs"/>
            </a:rPr>
            <a:t>、病院事業債、新ごみ処理施設建設事業、また自由通路整備事業等の投資的事業に伴う地方債の元金償還増の影響から、下げ幅は小さくなると予想される。</a:t>
          </a:r>
          <a:r>
            <a:rPr kumimoji="1" lang="ja-JP" altLang="ja-JP" sz="1050">
              <a:solidFill>
                <a:schemeClr val="dk1"/>
              </a:solidFill>
              <a:effectLst/>
              <a:latin typeface="+mn-lt"/>
              <a:ea typeface="+mn-ea"/>
              <a:cs typeface="+mn-cs"/>
            </a:rPr>
            <a:t>今後も引き続き、交付税算入率が高い有利な起債を活用し、実質的な公債費負担の抑制に努める。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154094</xdr:rowOff>
    </xdr:to>
    <xdr:cxnSp macro="">
      <xdr:nvCxnSpPr>
        <xdr:cNvPr id="379" name="直線コネクタ 378"/>
        <xdr:cNvCxnSpPr/>
      </xdr:nvCxnSpPr>
      <xdr:spPr>
        <a:xfrm flipV="1">
          <a:off x="16179800" y="72906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55033</xdr:rowOff>
    </xdr:to>
    <xdr:cxnSp macro="">
      <xdr:nvCxnSpPr>
        <xdr:cNvPr id="382" name="直線コネクタ 381"/>
        <xdr:cNvCxnSpPr/>
      </xdr:nvCxnSpPr>
      <xdr:spPr>
        <a:xfrm flipV="1">
          <a:off x="15290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87206</xdr:rowOff>
    </xdr:to>
    <xdr:cxnSp macro="">
      <xdr:nvCxnSpPr>
        <xdr:cNvPr id="385" name="直線コネクタ 384"/>
        <xdr:cNvCxnSpPr/>
      </xdr:nvCxnSpPr>
      <xdr:spPr>
        <a:xfrm flipV="1">
          <a:off x="14401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119380</xdr:rowOff>
    </xdr:to>
    <xdr:cxnSp macro="">
      <xdr:nvCxnSpPr>
        <xdr:cNvPr id="388" name="直線コネクタ 387"/>
        <xdr:cNvCxnSpPr/>
      </xdr:nvCxnSpPr>
      <xdr:spPr>
        <a:xfrm flipV="1">
          <a:off x="13512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8" name="楕円 397"/>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399"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0" name="楕円 399"/>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1" name="テキスト ボックス 400"/>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2" name="楕円 401"/>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3" name="テキスト ボックス 402"/>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4" name="楕円 403"/>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5" name="テキスト ボックス 404"/>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6" name="楕円 405"/>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7" name="テキスト ボックス 406"/>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ポイント増加している要因は、将来負担額となる一部事務組合が起こした地方債残高の増加や、桑名市総合医療センターの繰越欠損額の増加等によるものである。</a:t>
          </a:r>
          <a:endParaRPr lang="ja-JP" altLang="ja-JP" sz="1400">
            <a:effectLst/>
          </a:endParaRPr>
        </a:p>
        <a:p>
          <a:r>
            <a:rPr kumimoji="1" lang="ja-JP" altLang="ja-JP" sz="1100">
              <a:solidFill>
                <a:schemeClr val="dk1"/>
              </a:solidFill>
              <a:effectLst/>
              <a:latin typeface="+mn-lt"/>
              <a:ea typeface="+mn-ea"/>
              <a:cs typeface="+mn-cs"/>
            </a:rPr>
            <a:t>　公営企業に対する負担は減少傾向にあるが、新ごみ処理施設建設に伴う地方債発行の影響により一部事務組合に対する負担は増加しており、今後もこの傾向は続くと想定されるところであり、交付税算入率が高い有利な起債を活用し、実質的な負担の抑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52372</xdr:rowOff>
    </xdr:from>
    <xdr:to>
      <xdr:col>81</xdr:col>
      <xdr:colOff>44450</xdr:colOff>
      <xdr:row>17</xdr:row>
      <xdr:rowOff>141998</xdr:rowOff>
    </xdr:to>
    <xdr:cxnSp macro="">
      <xdr:nvCxnSpPr>
        <xdr:cNvPr id="443" name="直線コネクタ 442"/>
        <xdr:cNvCxnSpPr/>
      </xdr:nvCxnSpPr>
      <xdr:spPr>
        <a:xfrm>
          <a:off x="16179800" y="2967022"/>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25944</xdr:rowOff>
    </xdr:from>
    <xdr:to>
      <xdr:col>77</xdr:col>
      <xdr:colOff>44450</xdr:colOff>
      <xdr:row>17</xdr:row>
      <xdr:rowOff>52372</xdr:rowOff>
    </xdr:to>
    <xdr:cxnSp macro="">
      <xdr:nvCxnSpPr>
        <xdr:cNvPr id="446" name="直線コネクタ 445"/>
        <xdr:cNvCxnSpPr/>
      </xdr:nvCxnSpPr>
      <xdr:spPr>
        <a:xfrm>
          <a:off x="15290800" y="294059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25944</xdr:rowOff>
    </xdr:from>
    <xdr:to>
      <xdr:col>72</xdr:col>
      <xdr:colOff>203200</xdr:colOff>
      <xdr:row>17</xdr:row>
      <xdr:rowOff>46627</xdr:rowOff>
    </xdr:to>
    <xdr:cxnSp macro="">
      <xdr:nvCxnSpPr>
        <xdr:cNvPr id="449" name="直線コネクタ 448"/>
        <xdr:cNvCxnSpPr/>
      </xdr:nvCxnSpPr>
      <xdr:spPr>
        <a:xfrm flipV="1">
          <a:off x="14401800" y="294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46627</xdr:rowOff>
    </xdr:from>
    <xdr:to>
      <xdr:col>68</xdr:col>
      <xdr:colOff>152400</xdr:colOff>
      <xdr:row>17</xdr:row>
      <xdr:rowOff>170724</xdr:rowOff>
    </xdr:to>
    <xdr:cxnSp macro="">
      <xdr:nvCxnSpPr>
        <xdr:cNvPr id="452" name="直線コネクタ 451"/>
        <xdr:cNvCxnSpPr/>
      </xdr:nvCxnSpPr>
      <xdr:spPr>
        <a:xfrm flipV="1">
          <a:off x="13512800" y="29612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91198</xdr:rowOff>
    </xdr:from>
    <xdr:to>
      <xdr:col>81</xdr:col>
      <xdr:colOff>95250</xdr:colOff>
      <xdr:row>18</xdr:row>
      <xdr:rowOff>21348</xdr:rowOff>
    </xdr:to>
    <xdr:sp macro="" textlink="">
      <xdr:nvSpPr>
        <xdr:cNvPr id="462" name="楕円 461"/>
        <xdr:cNvSpPr/>
      </xdr:nvSpPr>
      <xdr:spPr>
        <a:xfrm>
          <a:off x="169672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63275</xdr:rowOff>
    </xdr:from>
    <xdr:ext cx="762000" cy="259045"/>
    <xdr:sp macro="" textlink="">
      <xdr:nvSpPr>
        <xdr:cNvPr id="463" name="将来負担の状況該当値テキスト"/>
        <xdr:cNvSpPr txBox="1"/>
      </xdr:nvSpPr>
      <xdr:spPr>
        <a:xfrm>
          <a:off x="17106900" y="297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1572</xdr:rowOff>
    </xdr:from>
    <xdr:to>
      <xdr:col>77</xdr:col>
      <xdr:colOff>95250</xdr:colOff>
      <xdr:row>17</xdr:row>
      <xdr:rowOff>103172</xdr:rowOff>
    </xdr:to>
    <xdr:sp macro="" textlink="">
      <xdr:nvSpPr>
        <xdr:cNvPr id="464" name="楕円 463"/>
        <xdr:cNvSpPr/>
      </xdr:nvSpPr>
      <xdr:spPr>
        <a:xfrm>
          <a:off x="16129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87949</xdr:rowOff>
    </xdr:from>
    <xdr:ext cx="736600" cy="259045"/>
    <xdr:sp macro="" textlink="">
      <xdr:nvSpPr>
        <xdr:cNvPr id="465" name="テキスト ボックス 464"/>
        <xdr:cNvSpPr txBox="1"/>
      </xdr:nvSpPr>
      <xdr:spPr>
        <a:xfrm>
          <a:off x="15798800" y="300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146594</xdr:rowOff>
    </xdr:from>
    <xdr:to>
      <xdr:col>73</xdr:col>
      <xdr:colOff>44450</xdr:colOff>
      <xdr:row>17</xdr:row>
      <xdr:rowOff>76744</xdr:rowOff>
    </xdr:to>
    <xdr:sp macro="" textlink="">
      <xdr:nvSpPr>
        <xdr:cNvPr id="466" name="楕円 465"/>
        <xdr:cNvSpPr/>
      </xdr:nvSpPr>
      <xdr:spPr>
        <a:xfrm>
          <a:off x="15240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61521</xdr:rowOff>
    </xdr:from>
    <xdr:ext cx="762000" cy="259045"/>
    <xdr:sp macro="" textlink="">
      <xdr:nvSpPr>
        <xdr:cNvPr id="467" name="テキスト ボックス 466"/>
        <xdr:cNvSpPr txBox="1"/>
      </xdr:nvSpPr>
      <xdr:spPr>
        <a:xfrm>
          <a:off x="14909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167277</xdr:rowOff>
    </xdr:from>
    <xdr:to>
      <xdr:col>68</xdr:col>
      <xdr:colOff>203200</xdr:colOff>
      <xdr:row>17</xdr:row>
      <xdr:rowOff>97427</xdr:rowOff>
    </xdr:to>
    <xdr:sp macro="" textlink="">
      <xdr:nvSpPr>
        <xdr:cNvPr id="468" name="楕円 467"/>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82204</xdr:rowOff>
    </xdr:from>
    <xdr:ext cx="762000" cy="259045"/>
    <xdr:sp macro="" textlink="">
      <xdr:nvSpPr>
        <xdr:cNvPr id="469" name="テキスト ボックス 468"/>
        <xdr:cNvSpPr txBox="1"/>
      </xdr:nvSpPr>
      <xdr:spPr>
        <a:xfrm>
          <a:off x="14020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119924</xdr:rowOff>
    </xdr:from>
    <xdr:to>
      <xdr:col>64</xdr:col>
      <xdr:colOff>152400</xdr:colOff>
      <xdr:row>18</xdr:row>
      <xdr:rowOff>50074</xdr:rowOff>
    </xdr:to>
    <xdr:sp macro="" textlink="">
      <xdr:nvSpPr>
        <xdr:cNvPr id="470" name="楕円 469"/>
        <xdr:cNvSpPr/>
      </xdr:nvSpPr>
      <xdr:spPr>
        <a:xfrm>
          <a:off x="13462000" y="30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34851</xdr:rowOff>
    </xdr:from>
    <xdr:ext cx="762000" cy="259045"/>
    <xdr:sp macro="" textlink="">
      <xdr:nvSpPr>
        <xdr:cNvPr id="471" name="テキスト ボックス 470"/>
        <xdr:cNvSpPr txBox="1"/>
      </xdr:nvSpPr>
      <xdr:spPr>
        <a:xfrm>
          <a:off x="13131800" y="312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142,019
137,377
136.68
54,550,289
52,316,909
1,755,858
30,337,010
68,046,420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ポイント低くなり</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％となった要因は、</a:t>
          </a:r>
          <a:r>
            <a:rPr kumimoji="1" lang="ja-JP" altLang="en-US" sz="1100">
              <a:solidFill>
                <a:schemeClr val="dk1"/>
              </a:solidFill>
              <a:effectLst/>
              <a:latin typeface="+mn-lt"/>
              <a:ea typeface="+mn-ea"/>
              <a:cs typeface="+mn-cs"/>
            </a:rPr>
            <a:t>退職者の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退職手当の減によるものである。</a:t>
          </a:r>
          <a:endParaRPr lang="ja-JP" altLang="ja-JP" sz="1400">
            <a:effectLst/>
          </a:endParaRPr>
        </a:p>
        <a:p>
          <a:r>
            <a:rPr kumimoji="1" lang="ja-JP" altLang="ja-JP" sz="1100">
              <a:solidFill>
                <a:schemeClr val="dk1"/>
              </a:solidFill>
              <a:effectLst/>
              <a:latin typeface="+mn-lt"/>
              <a:ea typeface="+mn-ea"/>
              <a:cs typeface="+mn-cs"/>
            </a:rPr>
            <a:t>　類似団体に比べ比率が高い要因は、合併により職員数が増加したことや、旧市内の各小学校に幼稚園を併設したことにより教育職数が多くなったことなどによるものである。</a:t>
          </a:r>
          <a:endParaRPr lang="ja-JP" altLang="ja-JP" sz="1400">
            <a:effectLst/>
          </a:endParaRPr>
        </a:p>
        <a:p>
          <a:r>
            <a:rPr kumimoji="1" lang="ja-JP" altLang="ja-JP" sz="1100">
              <a:solidFill>
                <a:schemeClr val="dk1"/>
              </a:solidFill>
              <a:effectLst/>
              <a:latin typeface="+mn-lt"/>
              <a:ea typeface="+mn-ea"/>
              <a:cs typeface="+mn-cs"/>
            </a:rPr>
            <a:t>　定員適正化計画にもとづく適正な職員配置を進めて行く。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36</xdr:row>
      <xdr:rowOff>45357</xdr:rowOff>
    </xdr:to>
    <xdr:cxnSp macro="">
      <xdr:nvCxnSpPr>
        <xdr:cNvPr id="68" name="直線コネクタ 67"/>
        <xdr:cNvCxnSpPr/>
      </xdr:nvCxnSpPr>
      <xdr:spPr>
        <a:xfrm flipV="1">
          <a:off x="3987800" y="615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37</xdr:row>
      <xdr:rowOff>26307</xdr:rowOff>
    </xdr:to>
    <xdr:cxnSp macro="">
      <xdr:nvCxnSpPr>
        <xdr:cNvPr id="71" name="直線コネクタ 70"/>
        <xdr:cNvCxnSpPr/>
      </xdr:nvCxnSpPr>
      <xdr:spPr>
        <a:xfrm flipV="1">
          <a:off x="3098800" y="6217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4536</xdr:rowOff>
    </xdr:from>
    <xdr:to>
      <xdr:col>15</xdr:col>
      <xdr:colOff>98425</xdr:colOff>
      <xdr:row>37</xdr:row>
      <xdr:rowOff>26307</xdr:rowOff>
    </xdr:to>
    <xdr:cxnSp macro="">
      <xdr:nvCxnSpPr>
        <xdr:cNvPr id="74" name="直線コネクタ 73"/>
        <xdr:cNvCxnSpPr/>
      </xdr:nvCxnSpPr>
      <xdr:spPr>
        <a:xfrm>
          <a:off x="2209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121557</xdr:rowOff>
    </xdr:from>
    <xdr:to>
      <xdr:col>11</xdr:col>
      <xdr:colOff>9525</xdr:colOff>
      <xdr:row>37</xdr:row>
      <xdr:rowOff>4536</xdr:rowOff>
    </xdr:to>
    <xdr:cxnSp macro="">
      <xdr:nvCxnSpPr>
        <xdr:cNvPr id="77" name="直線コネクタ 76"/>
        <xdr:cNvCxnSpPr/>
      </xdr:nvCxnSpPr>
      <xdr:spPr>
        <a:xfrm>
          <a:off x="1320800" y="6293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72770</xdr:rowOff>
    </xdr:from>
    <xdr:ext cx="762000" cy="259045"/>
    <xdr:sp macro="" textlink="">
      <xdr:nvSpPr>
        <xdr:cNvPr id="88" name="人件費該当値テキスト"/>
        <xdr:cNvSpPr txBox="1"/>
      </xdr:nvSpPr>
      <xdr:spPr>
        <a:xfrm>
          <a:off x="4914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80934</xdr:rowOff>
    </xdr:from>
    <xdr:ext cx="736600" cy="259045"/>
    <xdr:sp macro="" textlink="">
      <xdr:nvSpPr>
        <xdr:cNvPr id="90" name="テキスト ボックス 89"/>
        <xdr:cNvSpPr txBox="1"/>
      </xdr:nvSpPr>
      <xdr:spPr>
        <a:xfrm>
          <a:off x="3606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146957</xdr:rowOff>
    </xdr:from>
    <xdr:to>
      <xdr:col>15</xdr:col>
      <xdr:colOff>149225</xdr:colOff>
      <xdr:row>37</xdr:row>
      <xdr:rowOff>77107</xdr:rowOff>
    </xdr:to>
    <xdr:sp macro="" textlink="">
      <xdr:nvSpPr>
        <xdr:cNvPr id="91" name="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61884</xdr:rowOff>
    </xdr:from>
    <xdr:ext cx="762000" cy="259045"/>
    <xdr:sp macro="" textlink="">
      <xdr:nvSpPr>
        <xdr:cNvPr id="92" name="テキスト ボックス 91"/>
        <xdr:cNvSpPr txBox="1"/>
      </xdr:nvSpPr>
      <xdr:spPr>
        <a:xfrm>
          <a:off x="2717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40113</xdr:rowOff>
    </xdr:from>
    <xdr:ext cx="762000" cy="259045"/>
    <xdr:sp macro="" textlink="">
      <xdr:nvSpPr>
        <xdr:cNvPr id="94" name="テキスト ボックス 93"/>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96" name="テキスト ボックス 95"/>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歳出決算額としては、教育</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環境整備事業費や住民情報システム更新事業費の増加の影響により増加した。経常収支比率としては、経常経費充当一般財源が増加したことにより、前年度より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ポイント低くなり</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今後は、施設の老朽化に伴う修繕料等が増加していく見通しであるため、施設の統廃合を進め、委託料や修繕料などの維持管理経費を圧縮していく。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14986</xdr:rowOff>
    </xdr:to>
    <xdr:cxnSp macro="">
      <xdr:nvCxnSpPr>
        <xdr:cNvPr id="127" name="直線コネクタ 126"/>
        <xdr:cNvCxnSpPr/>
      </xdr:nvCxnSpPr>
      <xdr:spPr>
        <a:xfrm flipV="1">
          <a:off x="15671800" y="2920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60706</xdr:rowOff>
    </xdr:to>
    <xdr:cxnSp macro="">
      <xdr:nvCxnSpPr>
        <xdr:cNvPr id="130" name="直線コネクタ 129"/>
        <xdr:cNvCxnSpPr/>
      </xdr:nvCxnSpPr>
      <xdr:spPr>
        <a:xfrm flipV="1">
          <a:off x="14782800" y="2929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115570</xdr:rowOff>
    </xdr:to>
    <xdr:cxnSp macro="">
      <xdr:nvCxnSpPr>
        <xdr:cNvPr id="133" name="直線コネクタ 132"/>
        <xdr:cNvCxnSpPr/>
      </xdr:nvCxnSpPr>
      <xdr:spPr>
        <a:xfrm flipV="1">
          <a:off x="13893800" y="2975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115570</xdr:rowOff>
    </xdr:to>
    <xdr:cxnSp macro="">
      <xdr:nvCxnSpPr>
        <xdr:cNvPr id="136" name="直線コネクタ 135"/>
        <xdr:cNvCxnSpPr/>
      </xdr:nvCxnSpPr>
      <xdr:spPr>
        <a:xfrm>
          <a:off x="13004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6" name="楕円 145"/>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7"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8" name="楕円 147"/>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9" name="テキスト ボックス 148"/>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50" name="楕円 149"/>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51" name="テキスト ボックス 150"/>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ja-JP" altLang="en-US" sz="1100">
              <a:solidFill>
                <a:schemeClr val="dk1"/>
              </a:solidFill>
              <a:effectLst/>
              <a:latin typeface="+mn-lt"/>
              <a:ea typeface="+mn-ea"/>
              <a:cs typeface="+mn-cs"/>
            </a:rPr>
            <a:t>児童扶養手当給付費や児童通所支援給付事業費の増加</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となり、経常収支比率としても、経常経費充当一般財源が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したことにより、前年度比より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くなり</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今後も、少子高齢化が進むことや、窓口無料化の実施等による扶助費の増加が見込まれることから、市単独事業については、事業の見直しにより、適度なサービス水準と経費のバランスに留意していく。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12700</xdr:rowOff>
    </xdr:to>
    <xdr:cxnSp macro="">
      <xdr:nvCxnSpPr>
        <xdr:cNvPr id="188" name="直線コネクタ 187"/>
        <xdr:cNvCxnSpPr/>
      </xdr:nvCxnSpPr>
      <xdr:spPr>
        <a:xfrm>
          <a:off x="3987800" y="9309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31750</xdr:rowOff>
    </xdr:to>
    <xdr:cxnSp macro="">
      <xdr:nvCxnSpPr>
        <xdr:cNvPr id="191" name="直線コネクタ 190"/>
        <xdr:cNvCxnSpPr/>
      </xdr:nvCxnSpPr>
      <xdr:spPr>
        <a:xfrm flipV="1">
          <a:off x="3098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4" name="直線コネクタ 193"/>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55</xdr:row>
      <xdr:rowOff>69850</xdr:rowOff>
    </xdr:to>
    <xdr:cxnSp macro="">
      <xdr:nvCxnSpPr>
        <xdr:cNvPr id="197" name="直線コネクタ 196"/>
        <xdr:cNvCxnSpPr/>
      </xdr:nvCxnSpPr>
      <xdr:spPr>
        <a:xfrm>
          <a:off x="1320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7" name="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歳出決算額としては、繰出金は前年度比</a:t>
          </a:r>
          <a:r>
            <a:rPr kumimoji="1" lang="ja-JP" altLang="en-US" sz="1100">
              <a:solidFill>
                <a:schemeClr val="dk1"/>
              </a:solidFill>
              <a:effectLst/>
              <a:latin typeface="+mn-lt"/>
              <a:ea typeface="+mn-ea"/>
              <a:cs typeface="+mn-cs"/>
            </a:rPr>
            <a:t>でやや増加</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、維持補修費は道路施設維持補修費等の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の影響により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した。経常収支比率としては、経常経費充当一般財源が増加したことにより、前年度</a:t>
          </a:r>
          <a:r>
            <a:rPr kumimoji="1" lang="ja-JP" altLang="en-US" sz="1100">
              <a:solidFill>
                <a:schemeClr val="dk1"/>
              </a:solidFill>
              <a:effectLst/>
              <a:latin typeface="+mn-lt"/>
              <a:ea typeface="+mn-ea"/>
              <a:cs typeface="+mn-cs"/>
            </a:rPr>
            <a:t>から変わらず</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今後も公共施設マネジメントを推進し、維持補修費の圧縮に努めていく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135165</xdr:rowOff>
    </xdr:from>
    <xdr:to>
      <xdr:col>82</xdr:col>
      <xdr:colOff>107950</xdr:colOff>
      <xdr:row>53</xdr:row>
      <xdr:rowOff>135165</xdr:rowOff>
    </xdr:to>
    <xdr:cxnSp macro="">
      <xdr:nvCxnSpPr>
        <xdr:cNvPr id="251" name="直線コネクタ 250"/>
        <xdr:cNvCxnSpPr/>
      </xdr:nvCxnSpPr>
      <xdr:spPr>
        <a:xfrm>
          <a:off x="15671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135165</xdr:rowOff>
    </xdr:to>
    <xdr:cxnSp macro="">
      <xdr:nvCxnSpPr>
        <xdr:cNvPr id="254" name="直線コネクタ 253"/>
        <xdr:cNvCxnSpPr/>
      </xdr:nvCxnSpPr>
      <xdr:spPr>
        <a:xfrm>
          <a:off x="14782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26307</xdr:rowOff>
    </xdr:from>
    <xdr:to>
      <xdr:col>73</xdr:col>
      <xdr:colOff>180975</xdr:colOff>
      <xdr:row>53</xdr:row>
      <xdr:rowOff>113393</xdr:rowOff>
    </xdr:to>
    <xdr:cxnSp macro="">
      <xdr:nvCxnSpPr>
        <xdr:cNvPr id="257" name="直線コネクタ 256"/>
        <xdr:cNvCxnSpPr/>
      </xdr:nvCxnSpPr>
      <xdr:spPr>
        <a:xfrm>
          <a:off x="13893800" y="9113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26307</xdr:rowOff>
    </xdr:from>
    <xdr:to>
      <xdr:col>69</xdr:col>
      <xdr:colOff>92075</xdr:colOff>
      <xdr:row>53</xdr:row>
      <xdr:rowOff>80735</xdr:rowOff>
    </xdr:to>
    <xdr:cxnSp macro="">
      <xdr:nvCxnSpPr>
        <xdr:cNvPr id="260" name="直線コネクタ 259"/>
        <xdr:cNvCxnSpPr/>
      </xdr:nvCxnSpPr>
      <xdr:spPr>
        <a:xfrm flipV="1">
          <a:off x="13004800" y="9113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84365</xdr:rowOff>
    </xdr:from>
    <xdr:to>
      <xdr:col>82</xdr:col>
      <xdr:colOff>158750</xdr:colOff>
      <xdr:row>54</xdr:row>
      <xdr:rowOff>14515</xdr:rowOff>
    </xdr:to>
    <xdr:sp macro="" textlink="">
      <xdr:nvSpPr>
        <xdr:cNvPr id="270" name="楕円 269"/>
        <xdr:cNvSpPr/>
      </xdr:nvSpPr>
      <xdr:spPr>
        <a:xfrm>
          <a:off x="16459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100892</xdr:rowOff>
    </xdr:from>
    <xdr:ext cx="762000" cy="259045"/>
    <xdr:sp macro="" textlink="">
      <xdr:nvSpPr>
        <xdr:cNvPr id="271" name="その他該当値テキスト"/>
        <xdr:cNvSpPr txBox="1"/>
      </xdr:nvSpPr>
      <xdr:spPr>
        <a:xfrm>
          <a:off x="16598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84365</xdr:rowOff>
    </xdr:from>
    <xdr:to>
      <xdr:col>78</xdr:col>
      <xdr:colOff>120650</xdr:colOff>
      <xdr:row>54</xdr:row>
      <xdr:rowOff>14515</xdr:rowOff>
    </xdr:to>
    <xdr:sp macro="" textlink="">
      <xdr:nvSpPr>
        <xdr:cNvPr id="272" name="楕円 271"/>
        <xdr:cNvSpPr/>
      </xdr:nvSpPr>
      <xdr:spPr>
        <a:xfrm>
          <a:off x="15621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24692</xdr:rowOff>
    </xdr:from>
    <xdr:ext cx="736600" cy="259045"/>
    <xdr:sp macro="" textlink="">
      <xdr:nvSpPr>
        <xdr:cNvPr id="273" name="テキスト ボックス 272"/>
        <xdr:cNvSpPr txBox="1"/>
      </xdr:nvSpPr>
      <xdr:spPr>
        <a:xfrm>
          <a:off x="15290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4" name="楕円 273"/>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5" name="テキスト ボックス 274"/>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146957</xdr:rowOff>
    </xdr:from>
    <xdr:to>
      <xdr:col>69</xdr:col>
      <xdr:colOff>142875</xdr:colOff>
      <xdr:row>53</xdr:row>
      <xdr:rowOff>77107</xdr:rowOff>
    </xdr:to>
    <xdr:sp macro="" textlink="">
      <xdr:nvSpPr>
        <xdr:cNvPr id="276" name="楕円 275"/>
        <xdr:cNvSpPr/>
      </xdr:nvSpPr>
      <xdr:spPr>
        <a:xfrm>
          <a:off x="13843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87284</xdr:rowOff>
    </xdr:from>
    <xdr:ext cx="762000" cy="259045"/>
    <xdr:sp macro="" textlink="">
      <xdr:nvSpPr>
        <xdr:cNvPr id="277" name="テキスト ボックス 276"/>
        <xdr:cNvSpPr txBox="1"/>
      </xdr:nvSpPr>
      <xdr:spPr>
        <a:xfrm>
          <a:off x="13512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29935</xdr:rowOff>
    </xdr:from>
    <xdr:to>
      <xdr:col>65</xdr:col>
      <xdr:colOff>53975</xdr:colOff>
      <xdr:row>53</xdr:row>
      <xdr:rowOff>131535</xdr:rowOff>
    </xdr:to>
    <xdr:sp macro="" textlink="">
      <xdr:nvSpPr>
        <xdr:cNvPr id="278" name="楕円 277"/>
        <xdr:cNvSpPr/>
      </xdr:nvSpPr>
      <xdr:spPr>
        <a:xfrm>
          <a:off x="12954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141712</xdr:rowOff>
    </xdr:from>
    <xdr:ext cx="762000" cy="259045"/>
    <xdr:sp macro="" textlink="">
      <xdr:nvSpPr>
        <xdr:cNvPr id="279" name="テキスト ボックス 278"/>
        <xdr:cNvSpPr txBox="1"/>
      </xdr:nvSpPr>
      <xdr:spPr>
        <a:xfrm>
          <a:off x="12623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幼児教育・保育の無償化に伴い、決算額は増加したが、補助金の充当が増加し</a:t>
          </a:r>
          <a:r>
            <a:rPr kumimoji="1" lang="ja-JP" altLang="en-US" sz="1100">
              <a:solidFill>
                <a:schemeClr val="dk1"/>
              </a:solidFill>
              <a:effectLst/>
              <a:latin typeface="+mn-lt"/>
              <a:ea typeface="+mn-ea"/>
              <a:cs typeface="+mn-cs"/>
            </a:rPr>
            <a:t>たことで、一般財源が減少したことにより、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ポイント低くなり</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均より高い比率となっているのは、汚水処理や内水排除のため下水道整備を推進したこと、一部事務組合で行っているごみ処理のＲＤＦ化費用、病院事業の統合に伴う運営費負担の増加が大きく影響している。公営企業等については、効率的な経営を図るよう働きかけ、補助費等の圧縮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96520</xdr:rowOff>
    </xdr:from>
    <xdr:to>
      <xdr:col>82</xdr:col>
      <xdr:colOff>107950</xdr:colOff>
      <xdr:row>39</xdr:row>
      <xdr:rowOff>138430</xdr:rowOff>
    </xdr:to>
    <xdr:cxnSp macro="">
      <xdr:nvCxnSpPr>
        <xdr:cNvPr id="311" name="直線コネクタ 310"/>
        <xdr:cNvCxnSpPr/>
      </xdr:nvCxnSpPr>
      <xdr:spPr>
        <a:xfrm flipV="1">
          <a:off x="15671800" y="66116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138430</xdr:rowOff>
    </xdr:from>
    <xdr:to>
      <xdr:col>78</xdr:col>
      <xdr:colOff>69850</xdr:colOff>
      <xdr:row>39</xdr:row>
      <xdr:rowOff>153670</xdr:rowOff>
    </xdr:to>
    <xdr:cxnSp macro="">
      <xdr:nvCxnSpPr>
        <xdr:cNvPr id="314" name="直線コネクタ 313"/>
        <xdr:cNvCxnSpPr/>
      </xdr:nvCxnSpPr>
      <xdr:spPr>
        <a:xfrm flipV="1">
          <a:off x="14782800" y="682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153670</xdr:rowOff>
    </xdr:from>
    <xdr:to>
      <xdr:col>73</xdr:col>
      <xdr:colOff>180975</xdr:colOff>
      <xdr:row>40</xdr:row>
      <xdr:rowOff>134620</xdr:rowOff>
    </xdr:to>
    <xdr:cxnSp macro="">
      <xdr:nvCxnSpPr>
        <xdr:cNvPr id="317" name="直線コネクタ 316"/>
        <xdr:cNvCxnSpPr/>
      </xdr:nvCxnSpPr>
      <xdr:spPr>
        <a:xfrm flipV="1">
          <a:off x="13893800" y="6840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134620</xdr:rowOff>
    </xdr:from>
    <xdr:to>
      <xdr:col>69</xdr:col>
      <xdr:colOff>92075</xdr:colOff>
      <xdr:row>40</xdr:row>
      <xdr:rowOff>157480</xdr:rowOff>
    </xdr:to>
    <xdr:cxnSp macro="">
      <xdr:nvCxnSpPr>
        <xdr:cNvPr id="320" name="直線コネクタ 319"/>
        <xdr:cNvCxnSpPr/>
      </xdr:nvCxnSpPr>
      <xdr:spPr>
        <a:xfrm flipV="1">
          <a:off x="13004800" y="699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45720</xdr:rowOff>
    </xdr:from>
    <xdr:to>
      <xdr:col>82</xdr:col>
      <xdr:colOff>158750</xdr:colOff>
      <xdr:row>38</xdr:row>
      <xdr:rowOff>147320</xdr:rowOff>
    </xdr:to>
    <xdr:sp macro="" textlink="">
      <xdr:nvSpPr>
        <xdr:cNvPr id="330" name="楕円 329"/>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17797</xdr:rowOff>
    </xdr:from>
    <xdr:ext cx="762000" cy="259045"/>
    <xdr:sp macro="" textlink="">
      <xdr:nvSpPr>
        <xdr:cNvPr id="331" name="補助費等該当値テキスト"/>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32" name="楕円 331"/>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33" name="テキスト ボックス 332"/>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102870</xdr:rowOff>
    </xdr:from>
    <xdr:to>
      <xdr:col>74</xdr:col>
      <xdr:colOff>31750</xdr:colOff>
      <xdr:row>40</xdr:row>
      <xdr:rowOff>33020</xdr:rowOff>
    </xdr:to>
    <xdr:sp macro="" textlink="">
      <xdr:nvSpPr>
        <xdr:cNvPr id="334" name="楕円 333"/>
        <xdr:cNvSpPr/>
      </xdr:nvSpPr>
      <xdr:spPr>
        <a:xfrm>
          <a:off x="1473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17797</xdr:rowOff>
    </xdr:from>
    <xdr:ext cx="762000" cy="259045"/>
    <xdr:sp macro="" textlink="">
      <xdr:nvSpPr>
        <xdr:cNvPr id="335" name="テキスト ボックス 334"/>
        <xdr:cNvSpPr txBox="1"/>
      </xdr:nvSpPr>
      <xdr:spPr>
        <a:xfrm>
          <a:off x="14401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83820</xdr:rowOff>
    </xdr:from>
    <xdr:to>
      <xdr:col>69</xdr:col>
      <xdr:colOff>142875</xdr:colOff>
      <xdr:row>41</xdr:row>
      <xdr:rowOff>13970</xdr:rowOff>
    </xdr:to>
    <xdr:sp macro="" textlink="">
      <xdr:nvSpPr>
        <xdr:cNvPr id="336" name="楕円 335"/>
        <xdr:cNvSpPr/>
      </xdr:nvSpPr>
      <xdr:spPr>
        <a:xfrm>
          <a:off x="13843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170197</xdr:rowOff>
    </xdr:from>
    <xdr:ext cx="762000" cy="259045"/>
    <xdr:sp macro="" textlink="">
      <xdr:nvSpPr>
        <xdr:cNvPr id="337" name="テキスト ボックス 336"/>
        <xdr:cNvSpPr txBox="1"/>
      </xdr:nvSpPr>
      <xdr:spPr>
        <a:xfrm>
          <a:off x="13512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106680</xdr:rowOff>
    </xdr:from>
    <xdr:to>
      <xdr:col>65</xdr:col>
      <xdr:colOff>53975</xdr:colOff>
      <xdr:row>41</xdr:row>
      <xdr:rowOff>36830</xdr:rowOff>
    </xdr:to>
    <xdr:sp macro="" textlink="">
      <xdr:nvSpPr>
        <xdr:cNvPr id="338" name="楕円 337"/>
        <xdr:cNvSpPr/>
      </xdr:nvSpPr>
      <xdr:spPr>
        <a:xfrm>
          <a:off x="12954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21607</xdr:rowOff>
    </xdr:from>
    <xdr:ext cx="762000" cy="259045"/>
    <xdr:sp macro="" textlink="">
      <xdr:nvSpPr>
        <xdr:cNvPr id="339" name="テキスト ボックス 338"/>
        <xdr:cNvSpPr txBox="1"/>
      </xdr:nvSpPr>
      <xdr:spPr>
        <a:xfrm>
          <a:off x="12623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公債費の歳出決算額は、合併特例事業債及び臨時財政対策債の償還額が増加したことにより、前年度比</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％の増加、経常収支比率としても、経常経費充当一般財源が増加したことにより、前年度比より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ポイント高くなり</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今後も、大型事業等の見通しがあるため、交付税算入率が高い有利な起債を活用し、また、償還財源の確保として公共施設マネジメントや公民連携等の考え方を取り入れた行財政改革の取組を推進していく。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117856</xdr:rowOff>
    </xdr:to>
    <xdr:cxnSp macro="">
      <xdr:nvCxnSpPr>
        <xdr:cNvPr id="369" name="直線コネクタ 368"/>
        <xdr:cNvCxnSpPr/>
      </xdr:nvCxnSpPr>
      <xdr:spPr>
        <a:xfrm>
          <a:off x="3987800" y="134772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78</xdr:row>
      <xdr:rowOff>104139</xdr:rowOff>
    </xdr:to>
    <xdr:cxnSp macro="">
      <xdr:nvCxnSpPr>
        <xdr:cNvPr id="372" name="直線コネクタ 371"/>
        <xdr:cNvCxnSpPr/>
      </xdr:nvCxnSpPr>
      <xdr:spPr>
        <a:xfrm>
          <a:off x="3098800" y="134726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99568</xdr:rowOff>
    </xdr:to>
    <xdr:cxnSp macro="">
      <xdr:nvCxnSpPr>
        <xdr:cNvPr id="375" name="直線コネクタ 374"/>
        <xdr:cNvCxnSpPr/>
      </xdr:nvCxnSpPr>
      <xdr:spPr>
        <a:xfrm>
          <a:off x="2209800" y="134406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67563</xdr:rowOff>
    </xdr:to>
    <xdr:cxnSp macro="">
      <xdr:nvCxnSpPr>
        <xdr:cNvPr id="378" name="直線コネクタ 377"/>
        <xdr:cNvCxnSpPr/>
      </xdr:nvCxnSpPr>
      <xdr:spPr>
        <a:xfrm>
          <a:off x="1320800" y="13390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8" name="楕円 387"/>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9"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0" name="楕円 38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1" name="テキスト ボックス 39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2" name="楕円 391"/>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3" name="テキスト ボックス 392"/>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4" name="楕円 393"/>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95" name="テキスト ボックス 394"/>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6" name="楕円 395"/>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7" name="テキスト ボックス 396"/>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経常収支比率は、ここ数年高い比率で推移してい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が、人件費や補助費等などの比率が減少したことにより、</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度決算では、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ポイント低くなり、</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にな</a:t>
          </a:r>
          <a:r>
            <a:rPr kumimoji="1" lang="ja-JP" altLang="en-US" sz="1100">
              <a:solidFill>
                <a:schemeClr val="dk1"/>
              </a:solidFill>
              <a:effectLst/>
              <a:latin typeface="+mn-lt"/>
              <a:ea typeface="+mn-ea"/>
              <a:cs typeface="+mn-cs"/>
            </a:rPr>
            <a:t>り、類似団体内平均を下回った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今後、扶助費、公債費は増加する見通しであり、継続した財政健全化の取組みを進める。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115570</xdr:rowOff>
    </xdr:to>
    <xdr:cxnSp macro="">
      <xdr:nvCxnSpPr>
        <xdr:cNvPr id="428" name="直線コネクタ 427"/>
        <xdr:cNvCxnSpPr/>
      </xdr:nvCxnSpPr>
      <xdr:spPr>
        <a:xfrm flipV="1">
          <a:off x="15671800" y="131892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67563</xdr:rowOff>
    </xdr:to>
    <xdr:cxnSp macro="">
      <xdr:nvCxnSpPr>
        <xdr:cNvPr id="431" name="直線コネクタ 430"/>
        <xdr:cNvCxnSpPr/>
      </xdr:nvCxnSpPr>
      <xdr:spPr>
        <a:xfrm flipV="1">
          <a:off x="14782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149861</xdr:rowOff>
    </xdr:to>
    <xdr:cxnSp macro="">
      <xdr:nvCxnSpPr>
        <xdr:cNvPr id="434" name="直線コネクタ 433"/>
        <xdr:cNvCxnSpPr/>
      </xdr:nvCxnSpPr>
      <xdr:spPr>
        <a:xfrm flipV="1">
          <a:off x="13893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149861</xdr:rowOff>
    </xdr:to>
    <xdr:cxnSp macro="">
      <xdr:nvCxnSpPr>
        <xdr:cNvPr id="437" name="直線コネクタ 436"/>
        <xdr:cNvCxnSpPr/>
      </xdr:nvCxnSpPr>
      <xdr:spPr>
        <a:xfrm>
          <a:off x="13004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7" name="楕円 446"/>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8"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9" name="楕円 448"/>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0" name="テキスト ボックス 449"/>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1" name="楕円 450"/>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2" name="テキスト ボックス 451"/>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3" name="楕円 452"/>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4" name="テキスト ボックス 453"/>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5" name="楕円 454"/>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6" name="テキスト ボックス 455"/>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69355</xdr:rowOff>
    </xdr:from>
    <xdr:to>
      <xdr:col>29</xdr:col>
      <xdr:colOff>127000</xdr:colOff>
      <xdr:row>17</xdr:row>
      <xdr:rowOff>113322</xdr:rowOff>
    </xdr:to>
    <xdr:cxnSp macro="">
      <xdr:nvCxnSpPr>
        <xdr:cNvPr id="50" name="直線コネクタ 49"/>
        <xdr:cNvCxnSpPr/>
      </xdr:nvCxnSpPr>
      <xdr:spPr bwMode="auto">
        <a:xfrm>
          <a:off x="5003800" y="3031630"/>
          <a:ext cx="6477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54667</xdr:rowOff>
    </xdr:from>
    <xdr:to>
      <xdr:col>26</xdr:col>
      <xdr:colOff>50800</xdr:colOff>
      <xdr:row>17</xdr:row>
      <xdr:rowOff>69355</xdr:rowOff>
    </xdr:to>
    <xdr:cxnSp macro="">
      <xdr:nvCxnSpPr>
        <xdr:cNvPr id="53" name="直線コネクタ 52"/>
        <xdr:cNvCxnSpPr/>
      </xdr:nvCxnSpPr>
      <xdr:spPr bwMode="auto">
        <a:xfrm>
          <a:off x="4305300" y="3016942"/>
          <a:ext cx="698500" cy="1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54667</xdr:rowOff>
    </xdr:from>
    <xdr:to>
      <xdr:col>22</xdr:col>
      <xdr:colOff>114300</xdr:colOff>
      <xdr:row>17</xdr:row>
      <xdr:rowOff>64554</xdr:rowOff>
    </xdr:to>
    <xdr:cxnSp macro="">
      <xdr:nvCxnSpPr>
        <xdr:cNvPr id="56" name="直線コネクタ 55"/>
        <xdr:cNvCxnSpPr/>
      </xdr:nvCxnSpPr>
      <xdr:spPr bwMode="auto">
        <a:xfrm flipV="1">
          <a:off x="3606800" y="3016942"/>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43656</xdr:rowOff>
    </xdr:from>
    <xdr:to>
      <xdr:col>18</xdr:col>
      <xdr:colOff>177800</xdr:colOff>
      <xdr:row>17</xdr:row>
      <xdr:rowOff>64554</xdr:rowOff>
    </xdr:to>
    <xdr:cxnSp macro="">
      <xdr:nvCxnSpPr>
        <xdr:cNvPr id="59" name="直線コネクタ 58"/>
        <xdr:cNvCxnSpPr/>
      </xdr:nvCxnSpPr>
      <xdr:spPr bwMode="auto">
        <a:xfrm>
          <a:off x="2908300" y="3005931"/>
          <a:ext cx="698500" cy="20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62522</xdr:rowOff>
    </xdr:from>
    <xdr:to>
      <xdr:col>29</xdr:col>
      <xdr:colOff>177800</xdr:colOff>
      <xdr:row>17</xdr:row>
      <xdr:rowOff>164122</xdr:rowOff>
    </xdr:to>
    <xdr:sp macro="" textlink="">
      <xdr:nvSpPr>
        <xdr:cNvPr id="69" name="楕円 68"/>
        <xdr:cNvSpPr/>
      </xdr:nvSpPr>
      <xdr:spPr bwMode="auto">
        <a:xfrm>
          <a:off x="5600700" y="302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34599</xdr:rowOff>
    </xdr:from>
    <xdr:ext cx="762000" cy="259045"/>
    <xdr:sp macro="" textlink="">
      <xdr:nvSpPr>
        <xdr:cNvPr id="70" name="人口1人当たり決算額の推移該当値テキスト130"/>
        <xdr:cNvSpPr txBox="1"/>
      </xdr:nvSpPr>
      <xdr:spPr>
        <a:xfrm>
          <a:off x="5740400" y="299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18555</xdr:rowOff>
    </xdr:from>
    <xdr:to>
      <xdr:col>26</xdr:col>
      <xdr:colOff>101600</xdr:colOff>
      <xdr:row>17</xdr:row>
      <xdr:rowOff>120155</xdr:rowOff>
    </xdr:to>
    <xdr:sp macro="" textlink="">
      <xdr:nvSpPr>
        <xdr:cNvPr id="71" name="楕円 70"/>
        <xdr:cNvSpPr/>
      </xdr:nvSpPr>
      <xdr:spPr bwMode="auto">
        <a:xfrm>
          <a:off x="4953000" y="298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130332</xdr:rowOff>
    </xdr:from>
    <xdr:ext cx="736600" cy="259045"/>
    <xdr:sp macro="" textlink="">
      <xdr:nvSpPr>
        <xdr:cNvPr id="72" name="テキスト ボックス 71"/>
        <xdr:cNvSpPr txBox="1"/>
      </xdr:nvSpPr>
      <xdr:spPr>
        <a:xfrm>
          <a:off x="4622800" y="2749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3867</xdr:rowOff>
    </xdr:from>
    <xdr:to>
      <xdr:col>22</xdr:col>
      <xdr:colOff>165100</xdr:colOff>
      <xdr:row>17</xdr:row>
      <xdr:rowOff>105467</xdr:rowOff>
    </xdr:to>
    <xdr:sp macro="" textlink="">
      <xdr:nvSpPr>
        <xdr:cNvPr id="73" name="楕円 72"/>
        <xdr:cNvSpPr/>
      </xdr:nvSpPr>
      <xdr:spPr bwMode="auto">
        <a:xfrm>
          <a:off x="4254500" y="296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115644</xdr:rowOff>
    </xdr:from>
    <xdr:ext cx="762000" cy="259045"/>
    <xdr:sp macro="" textlink="">
      <xdr:nvSpPr>
        <xdr:cNvPr id="74" name="テキスト ボックス 73"/>
        <xdr:cNvSpPr txBox="1"/>
      </xdr:nvSpPr>
      <xdr:spPr>
        <a:xfrm>
          <a:off x="3924300" y="273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13754</xdr:rowOff>
    </xdr:from>
    <xdr:to>
      <xdr:col>19</xdr:col>
      <xdr:colOff>38100</xdr:colOff>
      <xdr:row>17</xdr:row>
      <xdr:rowOff>115354</xdr:rowOff>
    </xdr:to>
    <xdr:sp macro="" textlink="">
      <xdr:nvSpPr>
        <xdr:cNvPr id="75" name="楕円 74"/>
        <xdr:cNvSpPr/>
      </xdr:nvSpPr>
      <xdr:spPr bwMode="auto">
        <a:xfrm>
          <a:off x="3556000" y="29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125531</xdr:rowOff>
    </xdr:from>
    <xdr:ext cx="762000" cy="259045"/>
    <xdr:sp macro="" textlink="">
      <xdr:nvSpPr>
        <xdr:cNvPr id="76" name="テキスト ボックス 75"/>
        <xdr:cNvSpPr txBox="1"/>
      </xdr:nvSpPr>
      <xdr:spPr>
        <a:xfrm>
          <a:off x="3225800" y="27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164306</xdr:rowOff>
    </xdr:from>
    <xdr:to>
      <xdr:col>15</xdr:col>
      <xdr:colOff>101600</xdr:colOff>
      <xdr:row>17</xdr:row>
      <xdr:rowOff>94456</xdr:rowOff>
    </xdr:to>
    <xdr:sp macro="" textlink="">
      <xdr:nvSpPr>
        <xdr:cNvPr id="77" name="楕円 76"/>
        <xdr:cNvSpPr/>
      </xdr:nvSpPr>
      <xdr:spPr bwMode="auto">
        <a:xfrm>
          <a:off x="2857500" y="295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104633</xdr:rowOff>
    </xdr:from>
    <xdr:ext cx="762000" cy="259045"/>
    <xdr:sp macro="" textlink="">
      <xdr:nvSpPr>
        <xdr:cNvPr id="78" name="テキスト ボックス 77"/>
        <xdr:cNvSpPr txBox="1"/>
      </xdr:nvSpPr>
      <xdr:spPr>
        <a:xfrm>
          <a:off x="2527300" y="272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306527</xdr:rowOff>
    </xdr:from>
    <xdr:to>
      <xdr:col>29</xdr:col>
      <xdr:colOff>127000</xdr:colOff>
      <xdr:row>35</xdr:row>
      <xdr:rowOff>35293</xdr:rowOff>
    </xdr:to>
    <xdr:cxnSp macro="">
      <xdr:nvCxnSpPr>
        <xdr:cNvPr id="111" name="直線コネクタ 110"/>
        <xdr:cNvCxnSpPr/>
      </xdr:nvCxnSpPr>
      <xdr:spPr bwMode="auto">
        <a:xfrm>
          <a:off x="5003800" y="6573977"/>
          <a:ext cx="647700" cy="7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239967</xdr:rowOff>
    </xdr:from>
    <xdr:to>
      <xdr:col>26</xdr:col>
      <xdr:colOff>50800</xdr:colOff>
      <xdr:row>34</xdr:row>
      <xdr:rowOff>306527</xdr:rowOff>
    </xdr:to>
    <xdr:cxnSp macro="">
      <xdr:nvCxnSpPr>
        <xdr:cNvPr id="114" name="直線コネクタ 113"/>
        <xdr:cNvCxnSpPr/>
      </xdr:nvCxnSpPr>
      <xdr:spPr bwMode="auto">
        <a:xfrm>
          <a:off x="4305300" y="6507417"/>
          <a:ext cx="698500" cy="6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215849</xdr:rowOff>
    </xdr:from>
    <xdr:to>
      <xdr:col>22</xdr:col>
      <xdr:colOff>114300</xdr:colOff>
      <xdr:row>34</xdr:row>
      <xdr:rowOff>239967</xdr:rowOff>
    </xdr:to>
    <xdr:cxnSp macro="">
      <xdr:nvCxnSpPr>
        <xdr:cNvPr id="117" name="直線コネクタ 116"/>
        <xdr:cNvCxnSpPr/>
      </xdr:nvCxnSpPr>
      <xdr:spPr bwMode="auto">
        <a:xfrm>
          <a:off x="3606800" y="6483299"/>
          <a:ext cx="698500" cy="2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132067</xdr:rowOff>
    </xdr:from>
    <xdr:to>
      <xdr:col>18</xdr:col>
      <xdr:colOff>177800</xdr:colOff>
      <xdr:row>34</xdr:row>
      <xdr:rowOff>215849</xdr:rowOff>
    </xdr:to>
    <xdr:cxnSp macro="">
      <xdr:nvCxnSpPr>
        <xdr:cNvPr id="120" name="直線コネクタ 119"/>
        <xdr:cNvCxnSpPr/>
      </xdr:nvCxnSpPr>
      <xdr:spPr bwMode="auto">
        <a:xfrm>
          <a:off x="2908300" y="6399517"/>
          <a:ext cx="698500" cy="8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327393</xdr:rowOff>
    </xdr:from>
    <xdr:to>
      <xdr:col>29</xdr:col>
      <xdr:colOff>177800</xdr:colOff>
      <xdr:row>35</xdr:row>
      <xdr:rowOff>86093</xdr:rowOff>
    </xdr:to>
    <xdr:sp macro="" textlink="">
      <xdr:nvSpPr>
        <xdr:cNvPr id="130" name="楕円 129"/>
        <xdr:cNvSpPr/>
      </xdr:nvSpPr>
      <xdr:spPr bwMode="auto">
        <a:xfrm>
          <a:off x="5600700" y="659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172470</xdr:rowOff>
    </xdr:from>
    <xdr:ext cx="762000" cy="259045"/>
    <xdr:sp macro="" textlink="">
      <xdr:nvSpPr>
        <xdr:cNvPr id="131" name="人口1人当たり決算額の推移該当値テキスト445"/>
        <xdr:cNvSpPr txBox="1"/>
      </xdr:nvSpPr>
      <xdr:spPr>
        <a:xfrm>
          <a:off x="5740400" y="64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255727</xdr:rowOff>
    </xdr:from>
    <xdr:to>
      <xdr:col>26</xdr:col>
      <xdr:colOff>101600</xdr:colOff>
      <xdr:row>35</xdr:row>
      <xdr:rowOff>14427</xdr:rowOff>
    </xdr:to>
    <xdr:sp macro="" textlink="">
      <xdr:nvSpPr>
        <xdr:cNvPr id="132" name="楕円 131"/>
        <xdr:cNvSpPr/>
      </xdr:nvSpPr>
      <xdr:spPr bwMode="auto">
        <a:xfrm>
          <a:off x="4953000" y="652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24604</xdr:rowOff>
    </xdr:from>
    <xdr:ext cx="736600" cy="259045"/>
    <xdr:sp macro="" textlink="">
      <xdr:nvSpPr>
        <xdr:cNvPr id="133" name="テキスト ボックス 132"/>
        <xdr:cNvSpPr txBox="1"/>
      </xdr:nvSpPr>
      <xdr:spPr>
        <a:xfrm>
          <a:off x="4622800" y="6292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189166</xdr:rowOff>
    </xdr:from>
    <xdr:to>
      <xdr:col>22</xdr:col>
      <xdr:colOff>165100</xdr:colOff>
      <xdr:row>34</xdr:row>
      <xdr:rowOff>290767</xdr:rowOff>
    </xdr:to>
    <xdr:sp macro="" textlink="">
      <xdr:nvSpPr>
        <xdr:cNvPr id="134" name="楕円 133"/>
        <xdr:cNvSpPr/>
      </xdr:nvSpPr>
      <xdr:spPr bwMode="auto">
        <a:xfrm>
          <a:off x="4254500" y="64566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300943</xdr:rowOff>
    </xdr:from>
    <xdr:ext cx="762000" cy="259045"/>
    <xdr:sp macro="" textlink="">
      <xdr:nvSpPr>
        <xdr:cNvPr id="135" name="テキスト ボックス 134"/>
        <xdr:cNvSpPr txBox="1"/>
      </xdr:nvSpPr>
      <xdr:spPr>
        <a:xfrm>
          <a:off x="3924300" y="622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165049</xdr:rowOff>
    </xdr:from>
    <xdr:to>
      <xdr:col>19</xdr:col>
      <xdr:colOff>38100</xdr:colOff>
      <xdr:row>34</xdr:row>
      <xdr:rowOff>266649</xdr:rowOff>
    </xdr:to>
    <xdr:sp macro="" textlink="">
      <xdr:nvSpPr>
        <xdr:cNvPr id="136" name="楕円 135"/>
        <xdr:cNvSpPr/>
      </xdr:nvSpPr>
      <xdr:spPr bwMode="auto">
        <a:xfrm>
          <a:off x="3556000" y="643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276826</xdr:rowOff>
    </xdr:from>
    <xdr:ext cx="762000" cy="259045"/>
    <xdr:sp macro="" textlink="">
      <xdr:nvSpPr>
        <xdr:cNvPr id="137" name="テキスト ボックス 136"/>
        <xdr:cNvSpPr txBox="1"/>
      </xdr:nvSpPr>
      <xdr:spPr>
        <a:xfrm>
          <a:off x="3225800" y="620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81267</xdr:rowOff>
    </xdr:from>
    <xdr:to>
      <xdr:col>15</xdr:col>
      <xdr:colOff>101600</xdr:colOff>
      <xdr:row>34</xdr:row>
      <xdr:rowOff>182867</xdr:rowOff>
    </xdr:to>
    <xdr:sp macro="" textlink="">
      <xdr:nvSpPr>
        <xdr:cNvPr id="138" name="楕円 137"/>
        <xdr:cNvSpPr/>
      </xdr:nvSpPr>
      <xdr:spPr bwMode="auto">
        <a:xfrm>
          <a:off x="2857500" y="634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193044</xdr:rowOff>
    </xdr:from>
    <xdr:ext cx="762000" cy="259045"/>
    <xdr:sp macro="" textlink="">
      <xdr:nvSpPr>
        <xdr:cNvPr id="139" name="テキスト ボックス 138"/>
        <xdr:cNvSpPr txBox="1"/>
      </xdr:nvSpPr>
      <xdr:spPr>
        <a:xfrm>
          <a:off x="2527300" y="611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142,019
137,377
136.68
54,550,289
52,316,909
1,755,858
30,337,010
68,046,420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69596</xdr:rowOff>
    </xdr:from>
    <xdr:to>
      <xdr:col>24</xdr:col>
      <xdr:colOff>63500</xdr:colOff>
      <xdr:row>34</xdr:row>
      <xdr:rowOff>105867</xdr:rowOff>
    </xdr:to>
    <xdr:cxnSp macro="">
      <xdr:nvCxnSpPr>
        <xdr:cNvPr id="61" name="直線コネクタ 60"/>
        <xdr:cNvCxnSpPr/>
      </xdr:nvCxnSpPr>
      <xdr:spPr>
        <a:xfrm>
          <a:off x="3797300" y="5898896"/>
          <a:ext cx="838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164693</xdr:rowOff>
    </xdr:from>
    <xdr:to>
      <xdr:col>19</xdr:col>
      <xdr:colOff>177800</xdr:colOff>
      <xdr:row>34</xdr:row>
      <xdr:rowOff>69596</xdr:rowOff>
    </xdr:to>
    <xdr:cxnSp macro="">
      <xdr:nvCxnSpPr>
        <xdr:cNvPr id="64" name="直線コネクタ 63"/>
        <xdr:cNvCxnSpPr/>
      </xdr:nvCxnSpPr>
      <xdr:spPr>
        <a:xfrm>
          <a:off x="2908300" y="5822543"/>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164693</xdr:rowOff>
    </xdr:from>
    <xdr:to>
      <xdr:col>15</xdr:col>
      <xdr:colOff>50800</xdr:colOff>
      <xdr:row>34</xdr:row>
      <xdr:rowOff>8712</xdr:rowOff>
    </xdr:to>
    <xdr:cxnSp macro="">
      <xdr:nvCxnSpPr>
        <xdr:cNvPr id="67" name="直線コネクタ 66"/>
        <xdr:cNvCxnSpPr/>
      </xdr:nvCxnSpPr>
      <xdr:spPr>
        <a:xfrm flipV="1">
          <a:off x="2019300" y="5822543"/>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149720</xdr:rowOff>
    </xdr:from>
    <xdr:to>
      <xdr:col>10</xdr:col>
      <xdr:colOff>114300</xdr:colOff>
      <xdr:row>34</xdr:row>
      <xdr:rowOff>8712</xdr:rowOff>
    </xdr:to>
    <xdr:cxnSp macro="">
      <xdr:nvCxnSpPr>
        <xdr:cNvPr id="70" name="直線コネクタ 69"/>
        <xdr:cNvCxnSpPr/>
      </xdr:nvCxnSpPr>
      <xdr:spPr>
        <a:xfrm>
          <a:off x="1130300" y="5807570"/>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55067</xdr:rowOff>
    </xdr:from>
    <xdr:to>
      <xdr:col>24</xdr:col>
      <xdr:colOff>114300</xdr:colOff>
      <xdr:row>34</xdr:row>
      <xdr:rowOff>156667</xdr:rowOff>
    </xdr:to>
    <xdr:sp macro="" textlink="">
      <xdr:nvSpPr>
        <xdr:cNvPr id="80" name="楕円 79"/>
        <xdr:cNvSpPr/>
      </xdr:nvSpPr>
      <xdr:spPr>
        <a:xfrm>
          <a:off x="45847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77944</xdr:rowOff>
    </xdr:from>
    <xdr:ext cx="534377" cy="259045"/>
    <xdr:sp macro="" textlink="">
      <xdr:nvSpPr>
        <xdr:cNvPr id="81" name="人件費該当値テキスト"/>
        <xdr:cNvSpPr txBox="1"/>
      </xdr:nvSpPr>
      <xdr:spPr>
        <a:xfrm>
          <a:off x="4686300" y="57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18796</xdr:rowOff>
    </xdr:from>
    <xdr:to>
      <xdr:col>20</xdr:col>
      <xdr:colOff>38100</xdr:colOff>
      <xdr:row>34</xdr:row>
      <xdr:rowOff>120396</xdr:rowOff>
    </xdr:to>
    <xdr:sp macro="" textlink="">
      <xdr:nvSpPr>
        <xdr:cNvPr id="82" name="楕円 81"/>
        <xdr:cNvSpPr/>
      </xdr:nvSpPr>
      <xdr:spPr>
        <a:xfrm>
          <a:off x="3746500" y="58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136923</xdr:rowOff>
    </xdr:from>
    <xdr:ext cx="534377" cy="259045"/>
    <xdr:sp macro="" textlink="">
      <xdr:nvSpPr>
        <xdr:cNvPr id="83" name="テキスト ボックス 82"/>
        <xdr:cNvSpPr txBox="1"/>
      </xdr:nvSpPr>
      <xdr:spPr>
        <a:xfrm>
          <a:off x="3530111" y="56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113893</xdr:rowOff>
    </xdr:from>
    <xdr:to>
      <xdr:col>15</xdr:col>
      <xdr:colOff>101600</xdr:colOff>
      <xdr:row>34</xdr:row>
      <xdr:rowOff>44043</xdr:rowOff>
    </xdr:to>
    <xdr:sp macro="" textlink="">
      <xdr:nvSpPr>
        <xdr:cNvPr id="84" name="楕円 83"/>
        <xdr:cNvSpPr/>
      </xdr:nvSpPr>
      <xdr:spPr>
        <a:xfrm>
          <a:off x="2857500" y="57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60570</xdr:rowOff>
    </xdr:from>
    <xdr:ext cx="534377" cy="259045"/>
    <xdr:sp macro="" textlink="">
      <xdr:nvSpPr>
        <xdr:cNvPr id="85" name="テキスト ボックス 84"/>
        <xdr:cNvSpPr txBox="1"/>
      </xdr:nvSpPr>
      <xdr:spPr>
        <a:xfrm>
          <a:off x="2641111" y="554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129362</xdr:rowOff>
    </xdr:from>
    <xdr:to>
      <xdr:col>10</xdr:col>
      <xdr:colOff>165100</xdr:colOff>
      <xdr:row>34</xdr:row>
      <xdr:rowOff>59512</xdr:rowOff>
    </xdr:to>
    <xdr:sp macro="" textlink="">
      <xdr:nvSpPr>
        <xdr:cNvPr id="86" name="楕円 85"/>
        <xdr:cNvSpPr/>
      </xdr:nvSpPr>
      <xdr:spPr>
        <a:xfrm>
          <a:off x="1968500" y="57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76039</xdr:rowOff>
    </xdr:from>
    <xdr:ext cx="534377" cy="259045"/>
    <xdr:sp macro="" textlink="">
      <xdr:nvSpPr>
        <xdr:cNvPr id="87" name="テキスト ボックス 86"/>
        <xdr:cNvSpPr txBox="1"/>
      </xdr:nvSpPr>
      <xdr:spPr>
        <a:xfrm>
          <a:off x="1752111" y="55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98920</xdr:rowOff>
    </xdr:from>
    <xdr:to>
      <xdr:col>6</xdr:col>
      <xdr:colOff>38100</xdr:colOff>
      <xdr:row>34</xdr:row>
      <xdr:rowOff>29070</xdr:rowOff>
    </xdr:to>
    <xdr:sp macro="" textlink="">
      <xdr:nvSpPr>
        <xdr:cNvPr id="88" name="楕円 87"/>
        <xdr:cNvSpPr/>
      </xdr:nvSpPr>
      <xdr:spPr>
        <a:xfrm>
          <a:off x="1079500" y="57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45597</xdr:rowOff>
    </xdr:from>
    <xdr:ext cx="534377" cy="259045"/>
    <xdr:sp macro="" textlink="">
      <xdr:nvSpPr>
        <xdr:cNvPr id="89" name="テキスト ボックス 88"/>
        <xdr:cNvSpPr txBox="1"/>
      </xdr:nvSpPr>
      <xdr:spPr>
        <a:xfrm>
          <a:off x="863111" y="55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35132</xdr:rowOff>
    </xdr:from>
    <xdr:to>
      <xdr:col>24</xdr:col>
      <xdr:colOff>63500</xdr:colOff>
      <xdr:row>57</xdr:row>
      <xdr:rowOff>146362</xdr:rowOff>
    </xdr:to>
    <xdr:cxnSp macro="">
      <xdr:nvCxnSpPr>
        <xdr:cNvPr id="121" name="直線コネクタ 120"/>
        <xdr:cNvCxnSpPr/>
      </xdr:nvCxnSpPr>
      <xdr:spPr>
        <a:xfrm flipV="1">
          <a:off x="3797300" y="9807782"/>
          <a:ext cx="838200" cy="1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146362</xdr:rowOff>
    </xdr:from>
    <xdr:to>
      <xdr:col>19</xdr:col>
      <xdr:colOff>177800</xdr:colOff>
      <xdr:row>58</xdr:row>
      <xdr:rowOff>4075</xdr:rowOff>
    </xdr:to>
    <xdr:cxnSp macro="">
      <xdr:nvCxnSpPr>
        <xdr:cNvPr id="124" name="直線コネクタ 123"/>
        <xdr:cNvCxnSpPr/>
      </xdr:nvCxnSpPr>
      <xdr:spPr>
        <a:xfrm flipV="1">
          <a:off x="2908300" y="991901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164422</xdr:rowOff>
    </xdr:from>
    <xdr:to>
      <xdr:col>15</xdr:col>
      <xdr:colOff>50800</xdr:colOff>
      <xdr:row>58</xdr:row>
      <xdr:rowOff>4075</xdr:rowOff>
    </xdr:to>
    <xdr:cxnSp macro="">
      <xdr:nvCxnSpPr>
        <xdr:cNvPr id="127" name="直線コネクタ 126"/>
        <xdr:cNvCxnSpPr/>
      </xdr:nvCxnSpPr>
      <xdr:spPr>
        <a:xfrm>
          <a:off x="2019300" y="993707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133005</xdr:rowOff>
    </xdr:from>
    <xdr:to>
      <xdr:col>10</xdr:col>
      <xdr:colOff>114300</xdr:colOff>
      <xdr:row>57</xdr:row>
      <xdr:rowOff>164422</xdr:rowOff>
    </xdr:to>
    <xdr:cxnSp macro="">
      <xdr:nvCxnSpPr>
        <xdr:cNvPr id="130" name="直線コネクタ 129"/>
        <xdr:cNvCxnSpPr/>
      </xdr:nvCxnSpPr>
      <xdr:spPr>
        <a:xfrm>
          <a:off x="1130300" y="9905655"/>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155782</xdr:rowOff>
    </xdr:from>
    <xdr:to>
      <xdr:col>24</xdr:col>
      <xdr:colOff>114300</xdr:colOff>
      <xdr:row>57</xdr:row>
      <xdr:rowOff>85932</xdr:rowOff>
    </xdr:to>
    <xdr:sp macro="" textlink="">
      <xdr:nvSpPr>
        <xdr:cNvPr id="140" name="楕円 139"/>
        <xdr:cNvSpPr/>
      </xdr:nvSpPr>
      <xdr:spPr>
        <a:xfrm>
          <a:off x="4584700" y="97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134209</xdr:rowOff>
    </xdr:from>
    <xdr:ext cx="534377" cy="259045"/>
    <xdr:sp macro="" textlink="">
      <xdr:nvSpPr>
        <xdr:cNvPr id="141" name="物件費該当値テキスト"/>
        <xdr:cNvSpPr txBox="1"/>
      </xdr:nvSpPr>
      <xdr:spPr>
        <a:xfrm>
          <a:off x="4686300" y="97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95562</xdr:rowOff>
    </xdr:from>
    <xdr:to>
      <xdr:col>20</xdr:col>
      <xdr:colOff>38100</xdr:colOff>
      <xdr:row>58</xdr:row>
      <xdr:rowOff>25712</xdr:rowOff>
    </xdr:to>
    <xdr:sp macro="" textlink="">
      <xdr:nvSpPr>
        <xdr:cNvPr id="142" name="楕円 141"/>
        <xdr:cNvSpPr/>
      </xdr:nvSpPr>
      <xdr:spPr>
        <a:xfrm>
          <a:off x="3746500" y="98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16839</xdr:rowOff>
    </xdr:from>
    <xdr:ext cx="534377" cy="259045"/>
    <xdr:sp macro="" textlink="">
      <xdr:nvSpPr>
        <xdr:cNvPr id="143" name="テキスト ボックス 142"/>
        <xdr:cNvSpPr txBox="1"/>
      </xdr:nvSpPr>
      <xdr:spPr>
        <a:xfrm>
          <a:off x="3530111" y="99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124725</xdr:rowOff>
    </xdr:from>
    <xdr:to>
      <xdr:col>15</xdr:col>
      <xdr:colOff>101600</xdr:colOff>
      <xdr:row>58</xdr:row>
      <xdr:rowOff>54875</xdr:rowOff>
    </xdr:to>
    <xdr:sp macro="" textlink="">
      <xdr:nvSpPr>
        <xdr:cNvPr id="144" name="楕円 143"/>
        <xdr:cNvSpPr/>
      </xdr:nvSpPr>
      <xdr:spPr>
        <a:xfrm>
          <a:off x="2857500" y="98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46002</xdr:rowOff>
    </xdr:from>
    <xdr:ext cx="534377" cy="259045"/>
    <xdr:sp macro="" textlink="">
      <xdr:nvSpPr>
        <xdr:cNvPr id="145" name="テキスト ボックス 144"/>
        <xdr:cNvSpPr txBox="1"/>
      </xdr:nvSpPr>
      <xdr:spPr>
        <a:xfrm>
          <a:off x="2641111" y="99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113622</xdr:rowOff>
    </xdr:from>
    <xdr:to>
      <xdr:col>10</xdr:col>
      <xdr:colOff>165100</xdr:colOff>
      <xdr:row>58</xdr:row>
      <xdr:rowOff>43772</xdr:rowOff>
    </xdr:to>
    <xdr:sp macro="" textlink="">
      <xdr:nvSpPr>
        <xdr:cNvPr id="146" name="楕円 145"/>
        <xdr:cNvSpPr/>
      </xdr:nvSpPr>
      <xdr:spPr>
        <a:xfrm>
          <a:off x="1968500" y="9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34899</xdr:rowOff>
    </xdr:from>
    <xdr:ext cx="534377" cy="259045"/>
    <xdr:sp macro="" textlink="">
      <xdr:nvSpPr>
        <xdr:cNvPr id="147" name="テキスト ボックス 146"/>
        <xdr:cNvSpPr txBox="1"/>
      </xdr:nvSpPr>
      <xdr:spPr>
        <a:xfrm>
          <a:off x="1752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48" name="楕円 147"/>
        <xdr:cNvSpPr/>
      </xdr:nvSpPr>
      <xdr:spPr>
        <a:xfrm>
          <a:off x="1079500" y="9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49" name="テキスト ボックス 148"/>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44994</xdr:rowOff>
    </xdr:from>
    <xdr:to>
      <xdr:col>24</xdr:col>
      <xdr:colOff>63500</xdr:colOff>
      <xdr:row>76</xdr:row>
      <xdr:rowOff>169255</xdr:rowOff>
    </xdr:to>
    <xdr:cxnSp macro="">
      <xdr:nvCxnSpPr>
        <xdr:cNvPr id="180" name="直線コネクタ 179"/>
        <xdr:cNvCxnSpPr/>
      </xdr:nvCxnSpPr>
      <xdr:spPr>
        <a:xfrm flipV="1">
          <a:off x="3797300" y="13075194"/>
          <a:ext cx="838200" cy="1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126637</xdr:rowOff>
    </xdr:from>
    <xdr:to>
      <xdr:col>19</xdr:col>
      <xdr:colOff>177800</xdr:colOff>
      <xdr:row>76</xdr:row>
      <xdr:rowOff>169255</xdr:rowOff>
    </xdr:to>
    <xdr:cxnSp macro="">
      <xdr:nvCxnSpPr>
        <xdr:cNvPr id="183" name="直線コネクタ 182"/>
        <xdr:cNvCxnSpPr/>
      </xdr:nvCxnSpPr>
      <xdr:spPr>
        <a:xfrm>
          <a:off x="2908300" y="13156837"/>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79938</xdr:rowOff>
    </xdr:from>
    <xdr:to>
      <xdr:col>15</xdr:col>
      <xdr:colOff>50800</xdr:colOff>
      <xdr:row>76</xdr:row>
      <xdr:rowOff>126637</xdr:rowOff>
    </xdr:to>
    <xdr:cxnSp macro="">
      <xdr:nvCxnSpPr>
        <xdr:cNvPr id="186" name="直線コネクタ 185"/>
        <xdr:cNvCxnSpPr/>
      </xdr:nvCxnSpPr>
      <xdr:spPr>
        <a:xfrm>
          <a:off x="2019300" y="13110138"/>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79938</xdr:rowOff>
    </xdr:from>
    <xdr:to>
      <xdr:col>10</xdr:col>
      <xdr:colOff>114300</xdr:colOff>
      <xdr:row>76</xdr:row>
      <xdr:rowOff>112105</xdr:rowOff>
    </xdr:to>
    <xdr:cxnSp macro="">
      <xdr:nvCxnSpPr>
        <xdr:cNvPr id="189" name="直線コネクタ 188"/>
        <xdr:cNvCxnSpPr/>
      </xdr:nvCxnSpPr>
      <xdr:spPr>
        <a:xfrm flipV="1">
          <a:off x="1130300" y="1311013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165644</xdr:rowOff>
    </xdr:from>
    <xdr:to>
      <xdr:col>24</xdr:col>
      <xdr:colOff>114300</xdr:colOff>
      <xdr:row>76</xdr:row>
      <xdr:rowOff>95794</xdr:rowOff>
    </xdr:to>
    <xdr:sp macro="" textlink="">
      <xdr:nvSpPr>
        <xdr:cNvPr id="199" name="楕円 198"/>
        <xdr:cNvSpPr/>
      </xdr:nvSpPr>
      <xdr:spPr>
        <a:xfrm>
          <a:off x="4584700" y="1302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144071</xdr:rowOff>
    </xdr:from>
    <xdr:ext cx="469744" cy="259045"/>
    <xdr:sp macro="" textlink="">
      <xdr:nvSpPr>
        <xdr:cNvPr id="200" name="維持補修費該当値テキスト"/>
        <xdr:cNvSpPr txBox="1"/>
      </xdr:nvSpPr>
      <xdr:spPr>
        <a:xfrm>
          <a:off x="4686300" y="1300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118455</xdr:rowOff>
    </xdr:from>
    <xdr:to>
      <xdr:col>20</xdr:col>
      <xdr:colOff>38100</xdr:colOff>
      <xdr:row>77</xdr:row>
      <xdr:rowOff>48605</xdr:rowOff>
    </xdr:to>
    <xdr:sp macro="" textlink="">
      <xdr:nvSpPr>
        <xdr:cNvPr id="201" name="楕円 200"/>
        <xdr:cNvSpPr/>
      </xdr:nvSpPr>
      <xdr:spPr>
        <a:xfrm>
          <a:off x="3746500" y="13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39732</xdr:rowOff>
    </xdr:from>
    <xdr:ext cx="469744" cy="259045"/>
    <xdr:sp macro="" textlink="">
      <xdr:nvSpPr>
        <xdr:cNvPr id="202" name="テキスト ボックス 201"/>
        <xdr:cNvSpPr txBox="1"/>
      </xdr:nvSpPr>
      <xdr:spPr>
        <a:xfrm>
          <a:off x="3562428" y="132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75837</xdr:rowOff>
    </xdr:from>
    <xdr:to>
      <xdr:col>15</xdr:col>
      <xdr:colOff>101600</xdr:colOff>
      <xdr:row>77</xdr:row>
      <xdr:rowOff>5987</xdr:rowOff>
    </xdr:to>
    <xdr:sp macro="" textlink="">
      <xdr:nvSpPr>
        <xdr:cNvPr id="203" name="楕円 202"/>
        <xdr:cNvSpPr/>
      </xdr:nvSpPr>
      <xdr:spPr>
        <a:xfrm>
          <a:off x="28575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168564</xdr:rowOff>
    </xdr:from>
    <xdr:ext cx="469744" cy="259045"/>
    <xdr:sp macro="" textlink="">
      <xdr:nvSpPr>
        <xdr:cNvPr id="204" name="テキスト ボックス 203"/>
        <xdr:cNvSpPr txBox="1"/>
      </xdr:nvSpPr>
      <xdr:spPr>
        <a:xfrm>
          <a:off x="2673428" y="131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29138</xdr:rowOff>
    </xdr:from>
    <xdr:to>
      <xdr:col>10</xdr:col>
      <xdr:colOff>165100</xdr:colOff>
      <xdr:row>76</xdr:row>
      <xdr:rowOff>130738</xdr:rowOff>
    </xdr:to>
    <xdr:sp macro="" textlink="">
      <xdr:nvSpPr>
        <xdr:cNvPr id="205" name="楕円 204"/>
        <xdr:cNvSpPr/>
      </xdr:nvSpPr>
      <xdr:spPr>
        <a:xfrm>
          <a:off x="1968500" y="130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121865</xdr:rowOff>
    </xdr:from>
    <xdr:ext cx="469744" cy="259045"/>
    <xdr:sp macro="" textlink="">
      <xdr:nvSpPr>
        <xdr:cNvPr id="206" name="テキスト ボックス 205"/>
        <xdr:cNvSpPr txBox="1"/>
      </xdr:nvSpPr>
      <xdr:spPr>
        <a:xfrm>
          <a:off x="1784428" y="131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61305</xdr:rowOff>
    </xdr:from>
    <xdr:to>
      <xdr:col>6</xdr:col>
      <xdr:colOff>38100</xdr:colOff>
      <xdr:row>76</xdr:row>
      <xdr:rowOff>162905</xdr:rowOff>
    </xdr:to>
    <xdr:sp macro="" textlink="">
      <xdr:nvSpPr>
        <xdr:cNvPr id="207" name="楕円 206"/>
        <xdr:cNvSpPr/>
      </xdr:nvSpPr>
      <xdr:spPr>
        <a:xfrm>
          <a:off x="10795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154032</xdr:rowOff>
    </xdr:from>
    <xdr:ext cx="469744" cy="259045"/>
    <xdr:sp macro="" textlink="">
      <xdr:nvSpPr>
        <xdr:cNvPr id="208" name="テキスト ボックス 207"/>
        <xdr:cNvSpPr txBox="1"/>
      </xdr:nvSpPr>
      <xdr:spPr>
        <a:xfrm>
          <a:off x="895428" y="131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70129</xdr:rowOff>
    </xdr:from>
    <xdr:to>
      <xdr:col>24</xdr:col>
      <xdr:colOff>63500</xdr:colOff>
      <xdr:row>99</xdr:row>
      <xdr:rowOff>84607</xdr:rowOff>
    </xdr:to>
    <xdr:cxnSp macro="">
      <xdr:nvCxnSpPr>
        <xdr:cNvPr id="238" name="直線コネクタ 237"/>
        <xdr:cNvCxnSpPr/>
      </xdr:nvCxnSpPr>
      <xdr:spPr>
        <a:xfrm flipV="1">
          <a:off x="3797300" y="1704367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142520</xdr:rowOff>
    </xdr:from>
    <xdr:to>
      <xdr:col>19</xdr:col>
      <xdr:colOff>177800</xdr:colOff>
      <xdr:row>99</xdr:row>
      <xdr:rowOff>84607</xdr:rowOff>
    </xdr:to>
    <xdr:cxnSp macro="">
      <xdr:nvCxnSpPr>
        <xdr:cNvPr id="241" name="直線コネクタ 240"/>
        <xdr:cNvCxnSpPr/>
      </xdr:nvCxnSpPr>
      <xdr:spPr>
        <a:xfrm>
          <a:off x="2908300" y="16944620"/>
          <a:ext cx="889000" cy="1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81945</xdr:rowOff>
    </xdr:from>
    <xdr:ext cx="534377" cy="259045"/>
    <xdr:sp macro="" textlink="">
      <xdr:nvSpPr>
        <xdr:cNvPr id="243" name="テキスト ボックス 242"/>
        <xdr:cNvSpPr txBox="1"/>
      </xdr:nvSpPr>
      <xdr:spPr>
        <a:xfrm>
          <a:off x="3530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128612</xdr:rowOff>
    </xdr:from>
    <xdr:to>
      <xdr:col>15</xdr:col>
      <xdr:colOff>50800</xdr:colOff>
      <xdr:row>98</xdr:row>
      <xdr:rowOff>142520</xdr:rowOff>
    </xdr:to>
    <xdr:cxnSp macro="">
      <xdr:nvCxnSpPr>
        <xdr:cNvPr id="244" name="直線コネクタ 243"/>
        <xdr:cNvCxnSpPr/>
      </xdr:nvCxnSpPr>
      <xdr:spPr>
        <a:xfrm>
          <a:off x="2019300" y="16930712"/>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78364</xdr:rowOff>
    </xdr:from>
    <xdr:ext cx="534377" cy="259045"/>
    <xdr:sp macro="" textlink="">
      <xdr:nvSpPr>
        <xdr:cNvPr id="246" name="テキスト ボックス 245"/>
        <xdr:cNvSpPr txBox="1"/>
      </xdr:nvSpPr>
      <xdr:spPr>
        <a:xfrm>
          <a:off x="2641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128612</xdr:rowOff>
    </xdr:from>
    <xdr:to>
      <xdr:col>10</xdr:col>
      <xdr:colOff>114300</xdr:colOff>
      <xdr:row>99</xdr:row>
      <xdr:rowOff>96571</xdr:rowOff>
    </xdr:to>
    <xdr:cxnSp macro="">
      <xdr:nvCxnSpPr>
        <xdr:cNvPr id="247" name="直線コネクタ 246"/>
        <xdr:cNvCxnSpPr/>
      </xdr:nvCxnSpPr>
      <xdr:spPr>
        <a:xfrm flipV="1">
          <a:off x="1130300" y="16930712"/>
          <a:ext cx="889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49" name="テキスト ボックス 248"/>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19329</xdr:rowOff>
    </xdr:from>
    <xdr:to>
      <xdr:col>24</xdr:col>
      <xdr:colOff>114300</xdr:colOff>
      <xdr:row>99</xdr:row>
      <xdr:rowOff>120929</xdr:rowOff>
    </xdr:to>
    <xdr:sp macro="" textlink="">
      <xdr:nvSpPr>
        <xdr:cNvPr id="257" name="楕円 256"/>
        <xdr:cNvSpPr/>
      </xdr:nvSpPr>
      <xdr:spPr>
        <a:xfrm>
          <a:off x="4584700" y="169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105706</xdr:rowOff>
    </xdr:from>
    <xdr:ext cx="534377" cy="259045"/>
    <xdr:sp macro="" textlink="">
      <xdr:nvSpPr>
        <xdr:cNvPr id="258" name="扶助費該当値テキスト"/>
        <xdr:cNvSpPr txBox="1"/>
      </xdr:nvSpPr>
      <xdr:spPr>
        <a:xfrm>
          <a:off x="4686300" y="169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33807</xdr:rowOff>
    </xdr:from>
    <xdr:to>
      <xdr:col>20</xdr:col>
      <xdr:colOff>38100</xdr:colOff>
      <xdr:row>99</xdr:row>
      <xdr:rowOff>135407</xdr:rowOff>
    </xdr:to>
    <xdr:sp macro="" textlink="">
      <xdr:nvSpPr>
        <xdr:cNvPr id="259" name="楕円 258"/>
        <xdr:cNvSpPr/>
      </xdr:nvSpPr>
      <xdr:spPr>
        <a:xfrm>
          <a:off x="3746500" y="170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126534</xdr:rowOff>
    </xdr:from>
    <xdr:ext cx="534377" cy="259045"/>
    <xdr:sp macro="" textlink="">
      <xdr:nvSpPr>
        <xdr:cNvPr id="260" name="テキスト ボックス 259"/>
        <xdr:cNvSpPr txBox="1"/>
      </xdr:nvSpPr>
      <xdr:spPr>
        <a:xfrm>
          <a:off x="3530111" y="171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91720</xdr:rowOff>
    </xdr:from>
    <xdr:to>
      <xdr:col>15</xdr:col>
      <xdr:colOff>101600</xdr:colOff>
      <xdr:row>99</xdr:row>
      <xdr:rowOff>21870</xdr:rowOff>
    </xdr:to>
    <xdr:sp macro="" textlink="">
      <xdr:nvSpPr>
        <xdr:cNvPr id="261" name="楕円 260"/>
        <xdr:cNvSpPr/>
      </xdr:nvSpPr>
      <xdr:spPr>
        <a:xfrm>
          <a:off x="2857500" y="168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12997</xdr:rowOff>
    </xdr:from>
    <xdr:ext cx="534377" cy="259045"/>
    <xdr:sp macro="" textlink="">
      <xdr:nvSpPr>
        <xdr:cNvPr id="262" name="テキスト ボックス 261"/>
        <xdr:cNvSpPr txBox="1"/>
      </xdr:nvSpPr>
      <xdr:spPr>
        <a:xfrm>
          <a:off x="2641111" y="169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77812</xdr:rowOff>
    </xdr:from>
    <xdr:to>
      <xdr:col>10</xdr:col>
      <xdr:colOff>165100</xdr:colOff>
      <xdr:row>99</xdr:row>
      <xdr:rowOff>7962</xdr:rowOff>
    </xdr:to>
    <xdr:sp macro="" textlink="">
      <xdr:nvSpPr>
        <xdr:cNvPr id="263" name="楕円 262"/>
        <xdr:cNvSpPr/>
      </xdr:nvSpPr>
      <xdr:spPr>
        <a:xfrm>
          <a:off x="1968500" y="168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170539</xdr:rowOff>
    </xdr:from>
    <xdr:ext cx="534377" cy="259045"/>
    <xdr:sp macro="" textlink="">
      <xdr:nvSpPr>
        <xdr:cNvPr id="264" name="テキスト ボックス 263"/>
        <xdr:cNvSpPr txBox="1"/>
      </xdr:nvSpPr>
      <xdr:spPr>
        <a:xfrm>
          <a:off x="1752111" y="169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45771</xdr:rowOff>
    </xdr:from>
    <xdr:to>
      <xdr:col>6</xdr:col>
      <xdr:colOff>38100</xdr:colOff>
      <xdr:row>99</xdr:row>
      <xdr:rowOff>147371</xdr:rowOff>
    </xdr:to>
    <xdr:sp macro="" textlink="">
      <xdr:nvSpPr>
        <xdr:cNvPr id="265" name="楕円 264"/>
        <xdr:cNvSpPr/>
      </xdr:nvSpPr>
      <xdr:spPr>
        <a:xfrm>
          <a:off x="1079500" y="1701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138498</xdr:rowOff>
    </xdr:from>
    <xdr:ext cx="534377" cy="259045"/>
    <xdr:sp macro="" textlink="">
      <xdr:nvSpPr>
        <xdr:cNvPr id="266" name="テキスト ボックス 265"/>
        <xdr:cNvSpPr txBox="1"/>
      </xdr:nvSpPr>
      <xdr:spPr>
        <a:xfrm>
          <a:off x="863111" y="1711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155000</xdr:rowOff>
    </xdr:from>
    <xdr:to>
      <xdr:col>55</xdr:col>
      <xdr:colOff>0</xdr:colOff>
      <xdr:row>35</xdr:row>
      <xdr:rowOff>16599</xdr:rowOff>
    </xdr:to>
    <xdr:cxnSp macro="">
      <xdr:nvCxnSpPr>
        <xdr:cNvPr id="297" name="直線コネクタ 296"/>
        <xdr:cNvCxnSpPr/>
      </xdr:nvCxnSpPr>
      <xdr:spPr>
        <a:xfrm flipV="1">
          <a:off x="9639300" y="5984300"/>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16599</xdr:rowOff>
    </xdr:from>
    <xdr:to>
      <xdr:col>50</xdr:col>
      <xdr:colOff>114300</xdr:colOff>
      <xdr:row>35</xdr:row>
      <xdr:rowOff>17742</xdr:rowOff>
    </xdr:to>
    <xdr:cxnSp macro="">
      <xdr:nvCxnSpPr>
        <xdr:cNvPr id="300" name="直線コネクタ 299"/>
        <xdr:cNvCxnSpPr/>
      </xdr:nvCxnSpPr>
      <xdr:spPr>
        <a:xfrm flipV="1">
          <a:off x="8750300" y="60173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99515</xdr:rowOff>
    </xdr:from>
    <xdr:to>
      <xdr:col>45</xdr:col>
      <xdr:colOff>177800</xdr:colOff>
      <xdr:row>35</xdr:row>
      <xdr:rowOff>17742</xdr:rowOff>
    </xdr:to>
    <xdr:cxnSp macro="">
      <xdr:nvCxnSpPr>
        <xdr:cNvPr id="303" name="直線コネクタ 302"/>
        <xdr:cNvCxnSpPr/>
      </xdr:nvCxnSpPr>
      <xdr:spPr>
        <a:xfrm>
          <a:off x="7861300" y="5757365"/>
          <a:ext cx="889000" cy="2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99515</xdr:rowOff>
    </xdr:from>
    <xdr:to>
      <xdr:col>41</xdr:col>
      <xdr:colOff>50800</xdr:colOff>
      <xdr:row>34</xdr:row>
      <xdr:rowOff>156273</xdr:rowOff>
    </xdr:to>
    <xdr:cxnSp macro="">
      <xdr:nvCxnSpPr>
        <xdr:cNvPr id="306" name="直線コネクタ 305"/>
        <xdr:cNvCxnSpPr/>
      </xdr:nvCxnSpPr>
      <xdr:spPr>
        <a:xfrm flipV="1">
          <a:off x="6972300" y="5757365"/>
          <a:ext cx="889000" cy="2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104200</xdr:rowOff>
    </xdr:from>
    <xdr:to>
      <xdr:col>55</xdr:col>
      <xdr:colOff>50800</xdr:colOff>
      <xdr:row>35</xdr:row>
      <xdr:rowOff>34350</xdr:rowOff>
    </xdr:to>
    <xdr:sp macro="" textlink="">
      <xdr:nvSpPr>
        <xdr:cNvPr id="316" name="楕円 315"/>
        <xdr:cNvSpPr/>
      </xdr:nvSpPr>
      <xdr:spPr>
        <a:xfrm>
          <a:off x="10426700" y="59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127077</xdr:rowOff>
    </xdr:from>
    <xdr:ext cx="534377" cy="259045"/>
    <xdr:sp macro="" textlink="">
      <xdr:nvSpPr>
        <xdr:cNvPr id="317" name="補助費等該当値テキスト"/>
        <xdr:cNvSpPr txBox="1"/>
      </xdr:nvSpPr>
      <xdr:spPr>
        <a:xfrm>
          <a:off x="10528300" y="57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137249</xdr:rowOff>
    </xdr:from>
    <xdr:to>
      <xdr:col>50</xdr:col>
      <xdr:colOff>165100</xdr:colOff>
      <xdr:row>35</xdr:row>
      <xdr:rowOff>67399</xdr:rowOff>
    </xdr:to>
    <xdr:sp macro="" textlink="">
      <xdr:nvSpPr>
        <xdr:cNvPr id="318" name="楕円 317"/>
        <xdr:cNvSpPr/>
      </xdr:nvSpPr>
      <xdr:spPr>
        <a:xfrm>
          <a:off x="9588500" y="596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83926</xdr:rowOff>
    </xdr:from>
    <xdr:ext cx="534377" cy="259045"/>
    <xdr:sp macro="" textlink="">
      <xdr:nvSpPr>
        <xdr:cNvPr id="319" name="テキスト ボックス 318"/>
        <xdr:cNvSpPr txBox="1"/>
      </xdr:nvSpPr>
      <xdr:spPr>
        <a:xfrm>
          <a:off x="9372111" y="57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138392</xdr:rowOff>
    </xdr:from>
    <xdr:to>
      <xdr:col>46</xdr:col>
      <xdr:colOff>38100</xdr:colOff>
      <xdr:row>35</xdr:row>
      <xdr:rowOff>68542</xdr:rowOff>
    </xdr:to>
    <xdr:sp macro="" textlink="">
      <xdr:nvSpPr>
        <xdr:cNvPr id="320" name="楕円 319"/>
        <xdr:cNvSpPr/>
      </xdr:nvSpPr>
      <xdr:spPr>
        <a:xfrm>
          <a:off x="8699500" y="59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85069</xdr:rowOff>
    </xdr:from>
    <xdr:ext cx="534377" cy="259045"/>
    <xdr:sp macro="" textlink="">
      <xdr:nvSpPr>
        <xdr:cNvPr id="321" name="テキスト ボックス 320"/>
        <xdr:cNvSpPr txBox="1"/>
      </xdr:nvSpPr>
      <xdr:spPr>
        <a:xfrm>
          <a:off x="8483111" y="57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48715</xdr:rowOff>
    </xdr:from>
    <xdr:to>
      <xdr:col>41</xdr:col>
      <xdr:colOff>101600</xdr:colOff>
      <xdr:row>33</xdr:row>
      <xdr:rowOff>150315</xdr:rowOff>
    </xdr:to>
    <xdr:sp macro="" textlink="">
      <xdr:nvSpPr>
        <xdr:cNvPr id="322" name="楕円 321"/>
        <xdr:cNvSpPr/>
      </xdr:nvSpPr>
      <xdr:spPr>
        <a:xfrm>
          <a:off x="7810500" y="5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166842</xdr:rowOff>
    </xdr:from>
    <xdr:ext cx="534377" cy="259045"/>
    <xdr:sp macro="" textlink="">
      <xdr:nvSpPr>
        <xdr:cNvPr id="323" name="テキスト ボックス 322"/>
        <xdr:cNvSpPr txBox="1"/>
      </xdr:nvSpPr>
      <xdr:spPr>
        <a:xfrm>
          <a:off x="7594111" y="54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105473</xdr:rowOff>
    </xdr:from>
    <xdr:to>
      <xdr:col>36</xdr:col>
      <xdr:colOff>165100</xdr:colOff>
      <xdr:row>35</xdr:row>
      <xdr:rowOff>35623</xdr:rowOff>
    </xdr:to>
    <xdr:sp macro="" textlink="">
      <xdr:nvSpPr>
        <xdr:cNvPr id="324" name="楕円 323"/>
        <xdr:cNvSpPr/>
      </xdr:nvSpPr>
      <xdr:spPr>
        <a:xfrm>
          <a:off x="6921500" y="5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52150</xdr:rowOff>
    </xdr:from>
    <xdr:ext cx="534377" cy="259045"/>
    <xdr:sp macro="" textlink="">
      <xdr:nvSpPr>
        <xdr:cNvPr id="325" name="テキスト ボックス 324"/>
        <xdr:cNvSpPr txBox="1"/>
      </xdr:nvSpPr>
      <xdr:spPr>
        <a:xfrm>
          <a:off x="6705111" y="57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107243</xdr:rowOff>
    </xdr:from>
    <xdr:to>
      <xdr:col>55</xdr:col>
      <xdr:colOff>0</xdr:colOff>
      <xdr:row>57</xdr:row>
      <xdr:rowOff>150156</xdr:rowOff>
    </xdr:to>
    <xdr:cxnSp macro="">
      <xdr:nvCxnSpPr>
        <xdr:cNvPr id="352" name="直線コネクタ 351"/>
        <xdr:cNvCxnSpPr/>
      </xdr:nvCxnSpPr>
      <xdr:spPr>
        <a:xfrm flipV="1">
          <a:off x="9639300" y="9879893"/>
          <a:ext cx="8382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150156</xdr:rowOff>
    </xdr:from>
    <xdr:to>
      <xdr:col>50</xdr:col>
      <xdr:colOff>114300</xdr:colOff>
      <xdr:row>58</xdr:row>
      <xdr:rowOff>9745</xdr:rowOff>
    </xdr:to>
    <xdr:cxnSp macro="">
      <xdr:nvCxnSpPr>
        <xdr:cNvPr id="355" name="直線コネクタ 354"/>
        <xdr:cNvCxnSpPr/>
      </xdr:nvCxnSpPr>
      <xdr:spPr>
        <a:xfrm flipV="1">
          <a:off x="8750300" y="9922806"/>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2184</xdr:rowOff>
    </xdr:from>
    <xdr:to>
      <xdr:col>45</xdr:col>
      <xdr:colOff>177800</xdr:colOff>
      <xdr:row>58</xdr:row>
      <xdr:rowOff>9745</xdr:rowOff>
    </xdr:to>
    <xdr:cxnSp macro="">
      <xdr:nvCxnSpPr>
        <xdr:cNvPr id="358" name="直線コネクタ 357"/>
        <xdr:cNvCxnSpPr/>
      </xdr:nvCxnSpPr>
      <xdr:spPr>
        <a:xfrm>
          <a:off x="7861300" y="9946284"/>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139348</xdr:rowOff>
    </xdr:from>
    <xdr:to>
      <xdr:col>41</xdr:col>
      <xdr:colOff>50800</xdr:colOff>
      <xdr:row>58</xdr:row>
      <xdr:rowOff>2184</xdr:rowOff>
    </xdr:to>
    <xdr:cxnSp macro="">
      <xdr:nvCxnSpPr>
        <xdr:cNvPr id="361" name="直線コネクタ 360"/>
        <xdr:cNvCxnSpPr/>
      </xdr:nvCxnSpPr>
      <xdr:spPr>
        <a:xfrm>
          <a:off x="6972300" y="9911998"/>
          <a:ext cx="889000" cy="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56443</xdr:rowOff>
    </xdr:from>
    <xdr:to>
      <xdr:col>55</xdr:col>
      <xdr:colOff>50800</xdr:colOff>
      <xdr:row>57</xdr:row>
      <xdr:rowOff>158043</xdr:rowOff>
    </xdr:to>
    <xdr:sp macro="" textlink="">
      <xdr:nvSpPr>
        <xdr:cNvPr id="371" name="楕円 370"/>
        <xdr:cNvSpPr/>
      </xdr:nvSpPr>
      <xdr:spPr>
        <a:xfrm>
          <a:off x="10426700" y="98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142820</xdr:rowOff>
    </xdr:from>
    <xdr:ext cx="534377" cy="259045"/>
    <xdr:sp macro="" textlink="">
      <xdr:nvSpPr>
        <xdr:cNvPr id="372" name="普通建設事業費該当値テキスト"/>
        <xdr:cNvSpPr txBox="1"/>
      </xdr:nvSpPr>
      <xdr:spPr>
        <a:xfrm>
          <a:off x="10528300" y="974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99356</xdr:rowOff>
    </xdr:from>
    <xdr:to>
      <xdr:col>50</xdr:col>
      <xdr:colOff>165100</xdr:colOff>
      <xdr:row>58</xdr:row>
      <xdr:rowOff>29506</xdr:rowOff>
    </xdr:to>
    <xdr:sp macro="" textlink="">
      <xdr:nvSpPr>
        <xdr:cNvPr id="373" name="楕円 372"/>
        <xdr:cNvSpPr/>
      </xdr:nvSpPr>
      <xdr:spPr>
        <a:xfrm>
          <a:off x="9588500" y="98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20633</xdr:rowOff>
    </xdr:from>
    <xdr:ext cx="534377" cy="259045"/>
    <xdr:sp macro="" textlink="">
      <xdr:nvSpPr>
        <xdr:cNvPr id="374" name="テキスト ボックス 373"/>
        <xdr:cNvSpPr txBox="1"/>
      </xdr:nvSpPr>
      <xdr:spPr>
        <a:xfrm>
          <a:off x="9372111" y="99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130395</xdr:rowOff>
    </xdr:from>
    <xdr:to>
      <xdr:col>46</xdr:col>
      <xdr:colOff>38100</xdr:colOff>
      <xdr:row>58</xdr:row>
      <xdr:rowOff>60545</xdr:rowOff>
    </xdr:to>
    <xdr:sp macro="" textlink="">
      <xdr:nvSpPr>
        <xdr:cNvPr id="375" name="楕円 374"/>
        <xdr:cNvSpPr/>
      </xdr:nvSpPr>
      <xdr:spPr>
        <a:xfrm>
          <a:off x="8699500" y="99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51672</xdr:rowOff>
    </xdr:from>
    <xdr:ext cx="534377" cy="259045"/>
    <xdr:sp macro="" textlink="">
      <xdr:nvSpPr>
        <xdr:cNvPr id="376" name="テキスト ボックス 375"/>
        <xdr:cNvSpPr txBox="1"/>
      </xdr:nvSpPr>
      <xdr:spPr>
        <a:xfrm>
          <a:off x="8483111" y="99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122834</xdr:rowOff>
    </xdr:from>
    <xdr:to>
      <xdr:col>41</xdr:col>
      <xdr:colOff>101600</xdr:colOff>
      <xdr:row>58</xdr:row>
      <xdr:rowOff>52984</xdr:rowOff>
    </xdr:to>
    <xdr:sp macro="" textlink="">
      <xdr:nvSpPr>
        <xdr:cNvPr id="377" name="楕円 376"/>
        <xdr:cNvSpPr/>
      </xdr:nvSpPr>
      <xdr:spPr>
        <a:xfrm>
          <a:off x="7810500" y="9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44111</xdr:rowOff>
    </xdr:from>
    <xdr:ext cx="534377" cy="259045"/>
    <xdr:sp macro="" textlink="">
      <xdr:nvSpPr>
        <xdr:cNvPr id="378" name="テキスト ボックス 377"/>
        <xdr:cNvSpPr txBox="1"/>
      </xdr:nvSpPr>
      <xdr:spPr>
        <a:xfrm>
          <a:off x="7594111" y="99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88548</xdr:rowOff>
    </xdr:from>
    <xdr:to>
      <xdr:col>36</xdr:col>
      <xdr:colOff>165100</xdr:colOff>
      <xdr:row>58</xdr:row>
      <xdr:rowOff>18698</xdr:rowOff>
    </xdr:to>
    <xdr:sp macro="" textlink="">
      <xdr:nvSpPr>
        <xdr:cNvPr id="379" name="楕円 378"/>
        <xdr:cNvSpPr/>
      </xdr:nvSpPr>
      <xdr:spPr>
        <a:xfrm>
          <a:off x="6921500" y="98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9825</xdr:rowOff>
    </xdr:from>
    <xdr:ext cx="534377" cy="259045"/>
    <xdr:sp macro="" textlink="">
      <xdr:nvSpPr>
        <xdr:cNvPr id="380" name="テキスト ボックス 379"/>
        <xdr:cNvSpPr txBox="1"/>
      </xdr:nvSpPr>
      <xdr:spPr>
        <a:xfrm>
          <a:off x="6705111" y="99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28572</xdr:rowOff>
    </xdr:from>
    <xdr:to>
      <xdr:col>55</xdr:col>
      <xdr:colOff>0</xdr:colOff>
      <xdr:row>77</xdr:row>
      <xdr:rowOff>31269</xdr:rowOff>
    </xdr:to>
    <xdr:cxnSp macro="">
      <xdr:nvCxnSpPr>
        <xdr:cNvPr id="405" name="直線コネクタ 404"/>
        <xdr:cNvCxnSpPr/>
      </xdr:nvCxnSpPr>
      <xdr:spPr>
        <a:xfrm flipV="1">
          <a:off x="9639300" y="13230222"/>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157424</xdr:rowOff>
    </xdr:from>
    <xdr:ext cx="534377" cy="259045"/>
    <xdr:sp macro="" textlink="">
      <xdr:nvSpPr>
        <xdr:cNvPr id="406" name="普通建設事業費 （ うち新規整備　）平均値テキスト"/>
        <xdr:cNvSpPr txBox="1"/>
      </xdr:nvSpPr>
      <xdr:spPr>
        <a:xfrm>
          <a:off x="10528300" y="13187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31269</xdr:rowOff>
    </xdr:from>
    <xdr:to>
      <xdr:col>50</xdr:col>
      <xdr:colOff>114300</xdr:colOff>
      <xdr:row>77</xdr:row>
      <xdr:rowOff>96603</xdr:rowOff>
    </xdr:to>
    <xdr:cxnSp macro="">
      <xdr:nvCxnSpPr>
        <xdr:cNvPr id="408" name="直線コネクタ 407"/>
        <xdr:cNvCxnSpPr/>
      </xdr:nvCxnSpPr>
      <xdr:spPr>
        <a:xfrm flipV="1">
          <a:off x="8750300" y="13232919"/>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96603</xdr:rowOff>
    </xdr:from>
    <xdr:to>
      <xdr:col>45</xdr:col>
      <xdr:colOff>177800</xdr:colOff>
      <xdr:row>77</xdr:row>
      <xdr:rowOff>160263</xdr:rowOff>
    </xdr:to>
    <xdr:cxnSp macro="">
      <xdr:nvCxnSpPr>
        <xdr:cNvPr id="411" name="直線コネクタ 410"/>
        <xdr:cNvCxnSpPr/>
      </xdr:nvCxnSpPr>
      <xdr:spPr>
        <a:xfrm flipV="1">
          <a:off x="7861300" y="13298253"/>
          <a:ext cx="889000" cy="6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160263</xdr:rowOff>
    </xdr:from>
    <xdr:to>
      <xdr:col>41</xdr:col>
      <xdr:colOff>50800</xdr:colOff>
      <xdr:row>78</xdr:row>
      <xdr:rowOff>5386</xdr:rowOff>
    </xdr:to>
    <xdr:cxnSp macro="">
      <xdr:nvCxnSpPr>
        <xdr:cNvPr id="414" name="直線コネクタ 413"/>
        <xdr:cNvCxnSpPr/>
      </xdr:nvCxnSpPr>
      <xdr:spPr>
        <a:xfrm flipV="1">
          <a:off x="6972300" y="13361913"/>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149222</xdr:rowOff>
    </xdr:from>
    <xdr:to>
      <xdr:col>55</xdr:col>
      <xdr:colOff>50800</xdr:colOff>
      <xdr:row>77</xdr:row>
      <xdr:rowOff>79372</xdr:rowOff>
    </xdr:to>
    <xdr:sp macro="" textlink="">
      <xdr:nvSpPr>
        <xdr:cNvPr id="424" name="楕円 423"/>
        <xdr:cNvSpPr/>
      </xdr:nvSpPr>
      <xdr:spPr>
        <a:xfrm>
          <a:off x="10426700" y="131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649</xdr:rowOff>
    </xdr:from>
    <xdr:ext cx="534377" cy="259045"/>
    <xdr:sp macro="" textlink="">
      <xdr:nvSpPr>
        <xdr:cNvPr id="425" name="普通建設事業費 （ うち新規整備　）該当値テキスト"/>
        <xdr:cNvSpPr txBox="1"/>
      </xdr:nvSpPr>
      <xdr:spPr>
        <a:xfrm>
          <a:off x="10528300" y="130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151919</xdr:rowOff>
    </xdr:from>
    <xdr:to>
      <xdr:col>50</xdr:col>
      <xdr:colOff>165100</xdr:colOff>
      <xdr:row>77</xdr:row>
      <xdr:rowOff>82069</xdr:rowOff>
    </xdr:to>
    <xdr:sp macro="" textlink="">
      <xdr:nvSpPr>
        <xdr:cNvPr id="426" name="楕円 425"/>
        <xdr:cNvSpPr/>
      </xdr:nvSpPr>
      <xdr:spPr>
        <a:xfrm>
          <a:off x="9588500" y="131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98596</xdr:rowOff>
    </xdr:from>
    <xdr:ext cx="534377" cy="259045"/>
    <xdr:sp macro="" textlink="">
      <xdr:nvSpPr>
        <xdr:cNvPr id="427" name="テキスト ボックス 426"/>
        <xdr:cNvSpPr txBox="1"/>
      </xdr:nvSpPr>
      <xdr:spPr>
        <a:xfrm>
          <a:off x="9372111" y="1295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45803</xdr:rowOff>
    </xdr:from>
    <xdr:to>
      <xdr:col>46</xdr:col>
      <xdr:colOff>38100</xdr:colOff>
      <xdr:row>77</xdr:row>
      <xdr:rowOff>147403</xdr:rowOff>
    </xdr:to>
    <xdr:sp macro="" textlink="">
      <xdr:nvSpPr>
        <xdr:cNvPr id="428" name="楕円 427"/>
        <xdr:cNvSpPr/>
      </xdr:nvSpPr>
      <xdr:spPr>
        <a:xfrm>
          <a:off x="8699500" y="132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163930</xdr:rowOff>
    </xdr:from>
    <xdr:ext cx="534377" cy="259045"/>
    <xdr:sp macro="" textlink="">
      <xdr:nvSpPr>
        <xdr:cNvPr id="429" name="テキスト ボックス 428"/>
        <xdr:cNvSpPr txBox="1"/>
      </xdr:nvSpPr>
      <xdr:spPr>
        <a:xfrm>
          <a:off x="8483111" y="130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109463</xdr:rowOff>
    </xdr:from>
    <xdr:to>
      <xdr:col>41</xdr:col>
      <xdr:colOff>101600</xdr:colOff>
      <xdr:row>78</xdr:row>
      <xdr:rowOff>39613</xdr:rowOff>
    </xdr:to>
    <xdr:sp macro="" textlink="">
      <xdr:nvSpPr>
        <xdr:cNvPr id="430" name="楕円 429"/>
        <xdr:cNvSpPr/>
      </xdr:nvSpPr>
      <xdr:spPr>
        <a:xfrm>
          <a:off x="7810500" y="13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30740</xdr:rowOff>
    </xdr:from>
    <xdr:ext cx="469744" cy="259045"/>
    <xdr:sp macro="" textlink="">
      <xdr:nvSpPr>
        <xdr:cNvPr id="431" name="テキスト ボックス 430"/>
        <xdr:cNvSpPr txBox="1"/>
      </xdr:nvSpPr>
      <xdr:spPr>
        <a:xfrm>
          <a:off x="7626428" y="13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126036</xdr:rowOff>
    </xdr:from>
    <xdr:to>
      <xdr:col>36</xdr:col>
      <xdr:colOff>165100</xdr:colOff>
      <xdr:row>78</xdr:row>
      <xdr:rowOff>56186</xdr:rowOff>
    </xdr:to>
    <xdr:sp macro="" textlink="">
      <xdr:nvSpPr>
        <xdr:cNvPr id="432" name="楕円 431"/>
        <xdr:cNvSpPr/>
      </xdr:nvSpPr>
      <xdr:spPr>
        <a:xfrm>
          <a:off x="6921500" y="133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47313</xdr:rowOff>
    </xdr:from>
    <xdr:ext cx="469744" cy="259045"/>
    <xdr:sp macro="" textlink="">
      <xdr:nvSpPr>
        <xdr:cNvPr id="433" name="テキスト ボックス 432"/>
        <xdr:cNvSpPr txBox="1"/>
      </xdr:nvSpPr>
      <xdr:spPr>
        <a:xfrm>
          <a:off x="6737428" y="134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157398</xdr:rowOff>
    </xdr:from>
    <xdr:to>
      <xdr:col>55</xdr:col>
      <xdr:colOff>0</xdr:colOff>
      <xdr:row>98</xdr:row>
      <xdr:rowOff>142957</xdr:rowOff>
    </xdr:to>
    <xdr:cxnSp macro="">
      <xdr:nvCxnSpPr>
        <xdr:cNvPr id="462" name="直線コネクタ 461"/>
        <xdr:cNvCxnSpPr/>
      </xdr:nvCxnSpPr>
      <xdr:spPr>
        <a:xfrm flipV="1">
          <a:off x="9639300" y="16788048"/>
          <a:ext cx="838200" cy="1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133299</xdr:rowOff>
    </xdr:from>
    <xdr:to>
      <xdr:col>50</xdr:col>
      <xdr:colOff>114300</xdr:colOff>
      <xdr:row>98</xdr:row>
      <xdr:rowOff>142957</xdr:rowOff>
    </xdr:to>
    <xdr:cxnSp macro="">
      <xdr:nvCxnSpPr>
        <xdr:cNvPr id="465" name="直線コネクタ 464"/>
        <xdr:cNvCxnSpPr/>
      </xdr:nvCxnSpPr>
      <xdr:spPr>
        <a:xfrm>
          <a:off x="8750300" y="16935399"/>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133299</xdr:rowOff>
    </xdr:from>
    <xdr:to>
      <xdr:col>45</xdr:col>
      <xdr:colOff>177800</xdr:colOff>
      <xdr:row>98</xdr:row>
      <xdr:rowOff>133375</xdr:rowOff>
    </xdr:to>
    <xdr:cxnSp macro="">
      <xdr:nvCxnSpPr>
        <xdr:cNvPr id="468" name="直線コネクタ 467"/>
        <xdr:cNvCxnSpPr/>
      </xdr:nvCxnSpPr>
      <xdr:spPr>
        <a:xfrm flipV="1">
          <a:off x="7861300" y="1693539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28181</xdr:rowOff>
    </xdr:from>
    <xdr:to>
      <xdr:col>41</xdr:col>
      <xdr:colOff>50800</xdr:colOff>
      <xdr:row>98</xdr:row>
      <xdr:rowOff>133375</xdr:rowOff>
    </xdr:to>
    <xdr:cxnSp macro="">
      <xdr:nvCxnSpPr>
        <xdr:cNvPr id="471" name="直線コネクタ 470"/>
        <xdr:cNvCxnSpPr/>
      </xdr:nvCxnSpPr>
      <xdr:spPr>
        <a:xfrm>
          <a:off x="6972300" y="16830281"/>
          <a:ext cx="889000" cy="10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106598</xdr:rowOff>
    </xdr:from>
    <xdr:to>
      <xdr:col>55</xdr:col>
      <xdr:colOff>50800</xdr:colOff>
      <xdr:row>98</xdr:row>
      <xdr:rowOff>36748</xdr:rowOff>
    </xdr:to>
    <xdr:sp macro="" textlink="">
      <xdr:nvSpPr>
        <xdr:cNvPr id="481" name="楕円 480"/>
        <xdr:cNvSpPr/>
      </xdr:nvSpPr>
      <xdr:spPr>
        <a:xfrm>
          <a:off x="10426700" y="167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21525</xdr:rowOff>
    </xdr:from>
    <xdr:ext cx="534377" cy="259045"/>
    <xdr:sp macro="" textlink="">
      <xdr:nvSpPr>
        <xdr:cNvPr id="482" name="普通建設事業費 （ うち更新整備　）該当値テキスト"/>
        <xdr:cNvSpPr txBox="1"/>
      </xdr:nvSpPr>
      <xdr:spPr>
        <a:xfrm>
          <a:off x="10528300"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92157</xdr:rowOff>
    </xdr:from>
    <xdr:to>
      <xdr:col>50</xdr:col>
      <xdr:colOff>165100</xdr:colOff>
      <xdr:row>99</xdr:row>
      <xdr:rowOff>22307</xdr:rowOff>
    </xdr:to>
    <xdr:sp macro="" textlink="">
      <xdr:nvSpPr>
        <xdr:cNvPr id="483" name="楕円 482"/>
        <xdr:cNvSpPr/>
      </xdr:nvSpPr>
      <xdr:spPr>
        <a:xfrm>
          <a:off x="9588500" y="168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13434</xdr:rowOff>
    </xdr:from>
    <xdr:ext cx="469744" cy="259045"/>
    <xdr:sp macro="" textlink="">
      <xdr:nvSpPr>
        <xdr:cNvPr id="484" name="テキスト ボックス 483"/>
        <xdr:cNvSpPr txBox="1"/>
      </xdr:nvSpPr>
      <xdr:spPr>
        <a:xfrm>
          <a:off x="9404428" y="169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82499</xdr:rowOff>
    </xdr:from>
    <xdr:to>
      <xdr:col>46</xdr:col>
      <xdr:colOff>38100</xdr:colOff>
      <xdr:row>99</xdr:row>
      <xdr:rowOff>12649</xdr:rowOff>
    </xdr:to>
    <xdr:sp macro="" textlink="">
      <xdr:nvSpPr>
        <xdr:cNvPr id="485" name="楕円 484"/>
        <xdr:cNvSpPr/>
      </xdr:nvSpPr>
      <xdr:spPr>
        <a:xfrm>
          <a:off x="8699500" y="1688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3776</xdr:rowOff>
    </xdr:from>
    <xdr:ext cx="469744" cy="259045"/>
    <xdr:sp macro="" textlink="">
      <xdr:nvSpPr>
        <xdr:cNvPr id="486" name="テキスト ボックス 485"/>
        <xdr:cNvSpPr txBox="1"/>
      </xdr:nvSpPr>
      <xdr:spPr>
        <a:xfrm>
          <a:off x="8515428" y="1697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82575</xdr:rowOff>
    </xdr:from>
    <xdr:to>
      <xdr:col>41</xdr:col>
      <xdr:colOff>101600</xdr:colOff>
      <xdr:row>99</xdr:row>
      <xdr:rowOff>12725</xdr:rowOff>
    </xdr:to>
    <xdr:sp macro="" textlink="">
      <xdr:nvSpPr>
        <xdr:cNvPr id="487" name="楕円 486"/>
        <xdr:cNvSpPr/>
      </xdr:nvSpPr>
      <xdr:spPr>
        <a:xfrm>
          <a:off x="7810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3852</xdr:rowOff>
    </xdr:from>
    <xdr:ext cx="469744" cy="259045"/>
    <xdr:sp macro="" textlink="">
      <xdr:nvSpPr>
        <xdr:cNvPr id="488" name="テキスト ボックス 487"/>
        <xdr:cNvSpPr txBox="1"/>
      </xdr:nvSpPr>
      <xdr:spPr>
        <a:xfrm>
          <a:off x="7626428" y="1697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148831</xdr:rowOff>
    </xdr:from>
    <xdr:to>
      <xdr:col>36</xdr:col>
      <xdr:colOff>165100</xdr:colOff>
      <xdr:row>98</xdr:row>
      <xdr:rowOff>78981</xdr:rowOff>
    </xdr:to>
    <xdr:sp macro="" textlink="">
      <xdr:nvSpPr>
        <xdr:cNvPr id="489" name="楕円 488"/>
        <xdr:cNvSpPr/>
      </xdr:nvSpPr>
      <xdr:spPr>
        <a:xfrm>
          <a:off x="6921500" y="167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70108</xdr:rowOff>
    </xdr:from>
    <xdr:ext cx="469744" cy="259045"/>
    <xdr:sp macro="" textlink="">
      <xdr:nvSpPr>
        <xdr:cNvPr id="490" name="テキスト ボックス 489"/>
        <xdr:cNvSpPr txBox="1"/>
      </xdr:nvSpPr>
      <xdr:spPr>
        <a:xfrm>
          <a:off x="6737428" y="1687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88330</xdr:rowOff>
    </xdr:from>
    <xdr:to>
      <xdr:col>85</xdr:col>
      <xdr:colOff>127000</xdr:colOff>
      <xdr:row>39</xdr:row>
      <xdr:rowOff>98770</xdr:rowOff>
    </xdr:to>
    <xdr:cxnSp macro="">
      <xdr:nvCxnSpPr>
        <xdr:cNvPr id="521" name="直線コネクタ 520"/>
        <xdr:cNvCxnSpPr/>
      </xdr:nvCxnSpPr>
      <xdr:spPr>
        <a:xfrm flipV="1">
          <a:off x="15481300" y="6774880"/>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98160</xdr:rowOff>
    </xdr:from>
    <xdr:to>
      <xdr:col>81</xdr:col>
      <xdr:colOff>50800</xdr:colOff>
      <xdr:row>39</xdr:row>
      <xdr:rowOff>98770</xdr:rowOff>
    </xdr:to>
    <xdr:cxnSp macro="">
      <xdr:nvCxnSpPr>
        <xdr:cNvPr id="524" name="直線コネクタ 523"/>
        <xdr:cNvCxnSpPr/>
      </xdr:nvCxnSpPr>
      <xdr:spPr>
        <a:xfrm>
          <a:off x="14592300" y="6784710"/>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98160</xdr:rowOff>
    </xdr:from>
    <xdr:to>
      <xdr:col>76</xdr:col>
      <xdr:colOff>114300</xdr:colOff>
      <xdr:row>39</xdr:row>
      <xdr:rowOff>98878</xdr:rowOff>
    </xdr:to>
    <xdr:cxnSp macro="">
      <xdr:nvCxnSpPr>
        <xdr:cNvPr id="527" name="直線コネクタ 526"/>
        <xdr:cNvCxnSpPr/>
      </xdr:nvCxnSpPr>
      <xdr:spPr>
        <a:xfrm flipV="1">
          <a:off x="13703300" y="678471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98552</xdr:rowOff>
    </xdr:from>
    <xdr:to>
      <xdr:col>71</xdr:col>
      <xdr:colOff>177800</xdr:colOff>
      <xdr:row>39</xdr:row>
      <xdr:rowOff>98878</xdr:rowOff>
    </xdr:to>
    <xdr:cxnSp macro="">
      <xdr:nvCxnSpPr>
        <xdr:cNvPr id="530" name="直線コネクタ 529"/>
        <xdr:cNvCxnSpPr/>
      </xdr:nvCxnSpPr>
      <xdr:spPr>
        <a:xfrm>
          <a:off x="12814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37530</xdr:rowOff>
    </xdr:from>
    <xdr:to>
      <xdr:col>85</xdr:col>
      <xdr:colOff>177800</xdr:colOff>
      <xdr:row>39</xdr:row>
      <xdr:rowOff>139130</xdr:rowOff>
    </xdr:to>
    <xdr:sp macro="" textlink="">
      <xdr:nvSpPr>
        <xdr:cNvPr id="540" name="楕円 539"/>
        <xdr:cNvSpPr/>
      </xdr:nvSpPr>
      <xdr:spPr>
        <a:xfrm>
          <a:off x="16268700" y="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125663</xdr:rowOff>
    </xdr:from>
    <xdr:ext cx="378565" cy="259045"/>
    <xdr:sp macro="" textlink="">
      <xdr:nvSpPr>
        <xdr:cNvPr id="541" name="災害復旧事業費該当値テキスト"/>
        <xdr:cNvSpPr txBox="1"/>
      </xdr:nvSpPr>
      <xdr:spPr>
        <a:xfrm>
          <a:off x="16370300" y="664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47970</xdr:rowOff>
    </xdr:from>
    <xdr:to>
      <xdr:col>81</xdr:col>
      <xdr:colOff>101600</xdr:colOff>
      <xdr:row>39</xdr:row>
      <xdr:rowOff>149570</xdr:rowOff>
    </xdr:to>
    <xdr:sp macro="" textlink="">
      <xdr:nvSpPr>
        <xdr:cNvPr id="542" name="楕円 541"/>
        <xdr:cNvSpPr/>
      </xdr:nvSpPr>
      <xdr:spPr>
        <a:xfrm>
          <a:off x="15430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140697</xdr:rowOff>
    </xdr:from>
    <xdr:ext cx="313932" cy="259045"/>
    <xdr:sp macro="" textlink="">
      <xdr:nvSpPr>
        <xdr:cNvPr id="543" name="テキスト ボックス 542"/>
        <xdr:cNvSpPr txBox="1"/>
      </xdr:nvSpPr>
      <xdr:spPr>
        <a:xfrm>
          <a:off x="15324333" y="6827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47360</xdr:rowOff>
    </xdr:from>
    <xdr:to>
      <xdr:col>76</xdr:col>
      <xdr:colOff>165100</xdr:colOff>
      <xdr:row>39</xdr:row>
      <xdr:rowOff>148960</xdr:rowOff>
    </xdr:to>
    <xdr:sp macro="" textlink="">
      <xdr:nvSpPr>
        <xdr:cNvPr id="544" name="楕円 543"/>
        <xdr:cNvSpPr/>
      </xdr:nvSpPr>
      <xdr:spPr>
        <a:xfrm>
          <a:off x="14541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140087</xdr:rowOff>
    </xdr:from>
    <xdr:ext cx="313932" cy="259045"/>
    <xdr:sp macro="" textlink="">
      <xdr:nvSpPr>
        <xdr:cNvPr id="545" name="テキスト ボックス 544"/>
        <xdr:cNvSpPr txBox="1"/>
      </xdr:nvSpPr>
      <xdr:spPr>
        <a:xfrm>
          <a:off x="14435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47752</xdr:rowOff>
    </xdr:from>
    <xdr:to>
      <xdr:col>67</xdr:col>
      <xdr:colOff>101600</xdr:colOff>
      <xdr:row>39</xdr:row>
      <xdr:rowOff>149352</xdr:rowOff>
    </xdr:to>
    <xdr:sp macro="" textlink="">
      <xdr:nvSpPr>
        <xdr:cNvPr id="548" name="楕円 547"/>
        <xdr:cNvSpPr/>
      </xdr:nvSpPr>
      <xdr:spPr>
        <a:xfrm>
          <a:off x="1276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140479</xdr:rowOff>
    </xdr:from>
    <xdr:ext cx="313932" cy="259045"/>
    <xdr:sp macro="" textlink="">
      <xdr:nvSpPr>
        <xdr:cNvPr id="549" name="テキスト ボックス 548"/>
        <xdr:cNvSpPr txBox="1"/>
      </xdr:nvSpPr>
      <xdr:spPr>
        <a:xfrm>
          <a:off x="12657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91946</xdr:rowOff>
    </xdr:from>
    <xdr:to>
      <xdr:col>85</xdr:col>
      <xdr:colOff>127000</xdr:colOff>
      <xdr:row>72</xdr:row>
      <xdr:rowOff>153759</xdr:rowOff>
    </xdr:to>
    <xdr:cxnSp macro="">
      <xdr:nvCxnSpPr>
        <xdr:cNvPr id="625" name="直線コネクタ 624"/>
        <xdr:cNvCxnSpPr/>
      </xdr:nvCxnSpPr>
      <xdr:spPr>
        <a:xfrm flipV="1">
          <a:off x="15481300" y="12436346"/>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153759</xdr:rowOff>
    </xdr:from>
    <xdr:to>
      <xdr:col>81</xdr:col>
      <xdr:colOff>50800</xdr:colOff>
      <xdr:row>73</xdr:row>
      <xdr:rowOff>3752</xdr:rowOff>
    </xdr:to>
    <xdr:cxnSp macro="">
      <xdr:nvCxnSpPr>
        <xdr:cNvPr id="628" name="直線コネクタ 627"/>
        <xdr:cNvCxnSpPr/>
      </xdr:nvCxnSpPr>
      <xdr:spPr>
        <a:xfrm flipV="1">
          <a:off x="14592300" y="12498159"/>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3752</xdr:rowOff>
    </xdr:from>
    <xdr:to>
      <xdr:col>76</xdr:col>
      <xdr:colOff>114300</xdr:colOff>
      <xdr:row>73</xdr:row>
      <xdr:rowOff>62090</xdr:rowOff>
    </xdr:to>
    <xdr:cxnSp macro="">
      <xdr:nvCxnSpPr>
        <xdr:cNvPr id="631" name="直線コネクタ 630"/>
        <xdr:cNvCxnSpPr/>
      </xdr:nvCxnSpPr>
      <xdr:spPr>
        <a:xfrm flipV="1">
          <a:off x="13703300" y="12519602"/>
          <a:ext cx="8890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62090</xdr:rowOff>
    </xdr:from>
    <xdr:to>
      <xdr:col>71</xdr:col>
      <xdr:colOff>177800</xdr:colOff>
      <xdr:row>73</xdr:row>
      <xdr:rowOff>81727</xdr:rowOff>
    </xdr:to>
    <xdr:cxnSp macro="">
      <xdr:nvCxnSpPr>
        <xdr:cNvPr id="634" name="直線コネクタ 633"/>
        <xdr:cNvCxnSpPr/>
      </xdr:nvCxnSpPr>
      <xdr:spPr>
        <a:xfrm flipV="1">
          <a:off x="12814300" y="12577940"/>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41146</xdr:rowOff>
    </xdr:from>
    <xdr:to>
      <xdr:col>85</xdr:col>
      <xdr:colOff>177800</xdr:colOff>
      <xdr:row>72</xdr:row>
      <xdr:rowOff>142746</xdr:rowOff>
    </xdr:to>
    <xdr:sp macro="" textlink="">
      <xdr:nvSpPr>
        <xdr:cNvPr id="644" name="楕円 643"/>
        <xdr:cNvSpPr/>
      </xdr:nvSpPr>
      <xdr:spPr>
        <a:xfrm>
          <a:off x="16268700" y="12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64023</xdr:rowOff>
    </xdr:from>
    <xdr:ext cx="534377" cy="259045"/>
    <xdr:sp macro="" textlink="">
      <xdr:nvSpPr>
        <xdr:cNvPr id="645" name="公債費該当値テキスト"/>
        <xdr:cNvSpPr txBox="1"/>
      </xdr:nvSpPr>
      <xdr:spPr>
        <a:xfrm>
          <a:off x="16370300" y="122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102959</xdr:rowOff>
    </xdr:from>
    <xdr:to>
      <xdr:col>81</xdr:col>
      <xdr:colOff>101600</xdr:colOff>
      <xdr:row>73</xdr:row>
      <xdr:rowOff>33109</xdr:rowOff>
    </xdr:to>
    <xdr:sp macro="" textlink="">
      <xdr:nvSpPr>
        <xdr:cNvPr id="646" name="楕円 645"/>
        <xdr:cNvSpPr/>
      </xdr:nvSpPr>
      <xdr:spPr>
        <a:xfrm>
          <a:off x="15430500" y="124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49636</xdr:rowOff>
    </xdr:from>
    <xdr:ext cx="534377" cy="259045"/>
    <xdr:sp macro="" textlink="">
      <xdr:nvSpPr>
        <xdr:cNvPr id="647" name="テキスト ボックス 646"/>
        <xdr:cNvSpPr txBox="1"/>
      </xdr:nvSpPr>
      <xdr:spPr>
        <a:xfrm>
          <a:off x="15214111" y="122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124402</xdr:rowOff>
    </xdr:from>
    <xdr:to>
      <xdr:col>76</xdr:col>
      <xdr:colOff>165100</xdr:colOff>
      <xdr:row>73</xdr:row>
      <xdr:rowOff>54552</xdr:rowOff>
    </xdr:to>
    <xdr:sp macro="" textlink="">
      <xdr:nvSpPr>
        <xdr:cNvPr id="648" name="楕円 647"/>
        <xdr:cNvSpPr/>
      </xdr:nvSpPr>
      <xdr:spPr>
        <a:xfrm>
          <a:off x="14541500" y="124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71079</xdr:rowOff>
    </xdr:from>
    <xdr:ext cx="534377" cy="259045"/>
    <xdr:sp macro="" textlink="">
      <xdr:nvSpPr>
        <xdr:cNvPr id="649" name="テキスト ボックス 648"/>
        <xdr:cNvSpPr txBox="1"/>
      </xdr:nvSpPr>
      <xdr:spPr>
        <a:xfrm>
          <a:off x="14325111" y="122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11290</xdr:rowOff>
    </xdr:from>
    <xdr:to>
      <xdr:col>72</xdr:col>
      <xdr:colOff>38100</xdr:colOff>
      <xdr:row>73</xdr:row>
      <xdr:rowOff>112890</xdr:rowOff>
    </xdr:to>
    <xdr:sp macro="" textlink="">
      <xdr:nvSpPr>
        <xdr:cNvPr id="650" name="楕円 649"/>
        <xdr:cNvSpPr/>
      </xdr:nvSpPr>
      <xdr:spPr>
        <a:xfrm>
          <a:off x="13652500" y="125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129417</xdr:rowOff>
    </xdr:from>
    <xdr:ext cx="534377" cy="259045"/>
    <xdr:sp macro="" textlink="">
      <xdr:nvSpPr>
        <xdr:cNvPr id="651" name="テキスト ボックス 650"/>
        <xdr:cNvSpPr txBox="1"/>
      </xdr:nvSpPr>
      <xdr:spPr>
        <a:xfrm>
          <a:off x="13436111" y="123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30927</xdr:rowOff>
    </xdr:from>
    <xdr:to>
      <xdr:col>67</xdr:col>
      <xdr:colOff>101600</xdr:colOff>
      <xdr:row>73</xdr:row>
      <xdr:rowOff>132527</xdr:rowOff>
    </xdr:to>
    <xdr:sp macro="" textlink="">
      <xdr:nvSpPr>
        <xdr:cNvPr id="652" name="楕円 651"/>
        <xdr:cNvSpPr/>
      </xdr:nvSpPr>
      <xdr:spPr>
        <a:xfrm>
          <a:off x="12763500" y="125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149054</xdr:rowOff>
    </xdr:from>
    <xdr:ext cx="534377" cy="259045"/>
    <xdr:sp macro="" textlink="">
      <xdr:nvSpPr>
        <xdr:cNvPr id="653" name="テキスト ボックス 652"/>
        <xdr:cNvSpPr txBox="1"/>
      </xdr:nvSpPr>
      <xdr:spPr>
        <a:xfrm>
          <a:off x="12547111" y="12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157707</xdr:rowOff>
    </xdr:from>
    <xdr:to>
      <xdr:col>85</xdr:col>
      <xdr:colOff>127000</xdr:colOff>
      <xdr:row>99</xdr:row>
      <xdr:rowOff>4110</xdr:rowOff>
    </xdr:to>
    <xdr:cxnSp macro="">
      <xdr:nvCxnSpPr>
        <xdr:cNvPr id="682" name="直線コネクタ 681"/>
        <xdr:cNvCxnSpPr/>
      </xdr:nvCxnSpPr>
      <xdr:spPr>
        <a:xfrm>
          <a:off x="15481300" y="16959807"/>
          <a:ext cx="8382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154552</xdr:rowOff>
    </xdr:from>
    <xdr:to>
      <xdr:col>81</xdr:col>
      <xdr:colOff>50800</xdr:colOff>
      <xdr:row>98</xdr:row>
      <xdr:rowOff>157707</xdr:rowOff>
    </xdr:to>
    <xdr:cxnSp macro="">
      <xdr:nvCxnSpPr>
        <xdr:cNvPr id="685" name="直線コネクタ 684"/>
        <xdr:cNvCxnSpPr/>
      </xdr:nvCxnSpPr>
      <xdr:spPr>
        <a:xfrm>
          <a:off x="14592300" y="16956652"/>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154552</xdr:rowOff>
    </xdr:from>
    <xdr:to>
      <xdr:col>76</xdr:col>
      <xdr:colOff>114300</xdr:colOff>
      <xdr:row>98</xdr:row>
      <xdr:rowOff>167512</xdr:rowOff>
    </xdr:to>
    <xdr:cxnSp macro="">
      <xdr:nvCxnSpPr>
        <xdr:cNvPr id="688" name="直線コネクタ 687"/>
        <xdr:cNvCxnSpPr/>
      </xdr:nvCxnSpPr>
      <xdr:spPr>
        <a:xfrm flipV="1">
          <a:off x="13703300" y="16956652"/>
          <a:ext cx="889000" cy="1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167512</xdr:rowOff>
    </xdr:from>
    <xdr:to>
      <xdr:col>71</xdr:col>
      <xdr:colOff>177800</xdr:colOff>
      <xdr:row>99</xdr:row>
      <xdr:rowOff>7021</xdr:rowOff>
    </xdr:to>
    <xdr:cxnSp macro="">
      <xdr:nvCxnSpPr>
        <xdr:cNvPr id="691" name="直線コネクタ 690"/>
        <xdr:cNvCxnSpPr/>
      </xdr:nvCxnSpPr>
      <xdr:spPr>
        <a:xfrm flipV="1">
          <a:off x="12814300" y="16969612"/>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124760</xdr:rowOff>
    </xdr:from>
    <xdr:to>
      <xdr:col>85</xdr:col>
      <xdr:colOff>177800</xdr:colOff>
      <xdr:row>99</xdr:row>
      <xdr:rowOff>54910</xdr:rowOff>
    </xdr:to>
    <xdr:sp macro="" textlink="">
      <xdr:nvSpPr>
        <xdr:cNvPr id="701" name="楕円 700"/>
        <xdr:cNvSpPr/>
      </xdr:nvSpPr>
      <xdr:spPr>
        <a:xfrm>
          <a:off x="16268700" y="169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534377" cy="259045"/>
    <xdr:sp macro="" textlink="">
      <xdr:nvSpPr>
        <xdr:cNvPr id="702" name="積立金該当値テキスト"/>
        <xdr:cNvSpPr txBox="1"/>
      </xdr:nvSpPr>
      <xdr:spPr>
        <a:xfrm>
          <a:off x="16370300" y="168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106907</xdr:rowOff>
    </xdr:from>
    <xdr:to>
      <xdr:col>81</xdr:col>
      <xdr:colOff>101600</xdr:colOff>
      <xdr:row>99</xdr:row>
      <xdr:rowOff>37057</xdr:rowOff>
    </xdr:to>
    <xdr:sp macro="" textlink="">
      <xdr:nvSpPr>
        <xdr:cNvPr id="703" name="楕円 702"/>
        <xdr:cNvSpPr/>
      </xdr:nvSpPr>
      <xdr:spPr>
        <a:xfrm>
          <a:off x="15430500" y="169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53584</xdr:rowOff>
    </xdr:from>
    <xdr:ext cx="534377" cy="259045"/>
    <xdr:sp macro="" textlink="">
      <xdr:nvSpPr>
        <xdr:cNvPr id="704" name="テキスト ボックス 703"/>
        <xdr:cNvSpPr txBox="1"/>
      </xdr:nvSpPr>
      <xdr:spPr>
        <a:xfrm>
          <a:off x="15214111" y="166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103752</xdr:rowOff>
    </xdr:from>
    <xdr:to>
      <xdr:col>76</xdr:col>
      <xdr:colOff>165100</xdr:colOff>
      <xdr:row>99</xdr:row>
      <xdr:rowOff>33902</xdr:rowOff>
    </xdr:to>
    <xdr:sp macro="" textlink="">
      <xdr:nvSpPr>
        <xdr:cNvPr id="705" name="楕円 704"/>
        <xdr:cNvSpPr/>
      </xdr:nvSpPr>
      <xdr:spPr>
        <a:xfrm>
          <a:off x="14541500" y="169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50429</xdr:rowOff>
    </xdr:from>
    <xdr:ext cx="534377" cy="259045"/>
    <xdr:sp macro="" textlink="">
      <xdr:nvSpPr>
        <xdr:cNvPr id="706" name="テキスト ボックス 705"/>
        <xdr:cNvSpPr txBox="1"/>
      </xdr:nvSpPr>
      <xdr:spPr>
        <a:xfrm>
          <a:off x="14325111" y="1668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116712</xdr:rowOff>
    </xdr:from>
    <xdr:to>
      <xdr:col>72</xdr:col>
      <xdr:colOff>38100</xdr:colOff>
      <xdr:row>99</xdr:row>
      <xdr:rowOff>46862</xdr:rowOff>
    </xdr:to>
    <xdr:sp macro="" textlink="">
      <xdr:nvSpPr>
        <xdr:cNvPr id="707" name="楕円 706"/>
        <xdr:cNvSpPr/>
      </xdr:nvSpPr>
      <xdr:spPr>
        <a:xfrm>
          <a:off x="13652500" y="169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37989</xdr:rowOff>
    </xdr:from>
    <xdr:ext cx="534377" cy="259045"/>
    <xdr:sp macro="" textlink="">
      <xdr:nvSpPr>
        <xdr:cNvPr id="708" name="テキスト ボックス 707"/>
        <xdr:cNvSpPr txBox="1"/>
      </xdr:nvSpPr>
      <xdr:spPr>
        <a:xfrm>
          <a:off x="13436111" y="1701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127671</xdr:rowOff>
    </xdr:from>
    <xdr:to>
      <xdr:col>67</xdr:col>
      <xdr:colOff>101600</xdr:colOff>
      <xdr:row>99</xdr:row>
      <xdr:rowOff>57821</xdr:rowOff>
    </xdr:to>
    <xdr:sp macro="" textlink="">
      <xdr:nvSpPr>
        <xdr:cNvPr id="709" name="楕円 708"/>
        <xdr:cNvSpPr/>
      </xdr:nvSpPr>
      <xdr:spPr>
        <a:xfrm>
          <a:off x="12763500" y="169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48948</xdr:rowOff>
    </xdr:from>
    <xdr:ext cx="469744" cy="259045"/>
    <xdr:sp macro="" textlink="">
      <xdr:nvSpPr>
        <xdr:cNvPr id="710" name="テキスト ボックス 709"/>
        <xdr:cNvSpPr txBox="1"/>
      </xdr:nvSpPr>
      <xdr:spPr>
        <a:xfrm>
          <a:off x="12579428" y="170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101581</xdr:rowOff>
    </xdr:from>
    <xdr:to>
      <xdr:col>116</xdr:col>
      <xdr:colOff>62864</xdr:colOff>
      <xdr:row>38</xdr:row>
      <xdr:rowOff>25400</xdr:rowOff>
    </xdr:to>
    <xdr:cxnSp macro="">
      <xdr:nvCxnSpPr>
        <xdr:cNvPr id="730" name="直線コネクタ 729"/>
        <xdr:cNvCxnSpPr/>
      </xdr:nvCxnSpPr>
      <xdr:spPr>
        <a:xfrm flipV="1">
          <a:off x="22159595" y="5930881"/>
          <a:ext cx="1269" cy="60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48258</xdr:rowOff>
    </xdr:from>
    <xdr:ext cx="534377" cy="259045"/>
    <xdr:sp macro="" textlink="">
      <xdr:nvSpPr>
        <xdr:cNvPr id="733" name="投資及び出資金最大値テキスト"/>
        <xdr:cNvSpPr txBox="1"/>
      </xdr:nvSpPr>
      <xdr:spPr>
        <a:xfrm>
          <a:off x="22212300" y="5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101581</xdr:rowOff>
    </xdr:from>
    <xdr:to>
      <xdr:col>116</xdr:col>
      <xdr:colOff>152400</xdr:colOff>
      <xdr:row>34</xdr:row>
      <xdr:rowOff>101581</xdr:rowOff>
    </xdr:to>
    <xdr:cxnSp macro="">
      <xdr:nvCxnSpPr>
        <xdr:cNvPr id="734" name="直線コネクタ 733"/>
        <xdr:cNvCxnSpPr/>
      </xdr:nvCxnSpPr>
      <xdr:spPr>
        <a:xfrm>
          <a:off x="22072600" y="593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61976</xdr:rowOff>
    </xdr:from>
    <xdr:to>
      <xdr:col>116</xdr:col>
      <xdr:colOff>63500</xdr:colOff>
      <xdr:row>38</xdr:row>
      <xdr:rowOff>25400</xdr:rowOff>
    </xdr:to>
    <xdr:cxnSp macro="">
      <xdr:nvCxnSpPr>
        <xdr:cNvPr id="735" name="直線コネクタ 734"/>
        <xdr:cNvCxnSpPr/>
      </xdr:nvCxnSpPr>
      <xdr:spPr>
        <a:xfrm>
          <a:off x="21323300" y="6405626"/>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33653</xdr:rowOff>
    </xdr:from>
    <xdr:ext cx="469744" cy="259045"/>
    <xdr:sp macro="" textlink="">
      <xdr:nvSpPr>
        <xdr:cNvPr id="736" name="投資及び出資金平均値テキスト"/>
        <xdr:cNvSpPr txBox="1"/>
      </xdr:nvSpPr>
      <xdr:spPr>
        <a:xfrm>
          <a:off x="22212300" y="620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10776</xdr:rowOff>
    </xdr:from>
    <xdr:to>
      <xdr:col>116</xdr:col>
      <xdr:colOff>114300</xdr:colOff>
      <xdr:row>37</xdr:row>
      <xdr:rowOff>112376</xdr:rowOff>
    </xdr:to>
    <xdr:sp macro="" textlink="">
      <xdr:nvSpPr>
        <xdr:cNvPr id="737" name="フローチャート: 判断 736"/>
        <xdr:cNvSpPr/>
      </xdr:nvSpPr>
      <xdr:spPr>
        <a:xfrm>
          <a:off x="22110700" y="635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28429</xdr:rowOff>
    </xdr:from>
    <xdr:to>
      <xdr:col>111</xdr:col>
      <xdr:colOff>177800</xdr:colOff>
      <xdr:row>37</xdr:row>
      <xdr:rowOff>61976</xdr:rowOff>
    </xdr:to>
    <xdr:cxnSp macro="">
      <xdr:nvCxnSpPr>
        <xdr:cNvPr id="738" name="直線コネクタ 737"/>
        <xdr:cNvCxnSpPr/>
      </xdr:nvCxnSpPr>
      <xdr:spPr>
        <a:xfrm>
          <a:off x="20434300" y="5343379"/>
          <a:ext cx="889000" cy="10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26092</xdr:rowOff>
    </xdr:from>
    <xdr:to>
      <xdr:col>112</xdr:col>
      <xdr:colOff>38100</xdr:colOff>
      <xdr:row>37</xdr:row>
      <xdr:rowOff>127692</xdr:rowOff>
    </xdr:to>
    <xdr:sp macro="" textlink="">
      <xdr:nvSpPr>
        <xdr:cNvPr id="739" name="フローチャート: 判断 738"/>
        <xdr:cNvSpPr/>
      </xdr:nvSpPr>
      <xdr:spPr>
        <a:xfrm>
          <a:off x="21272500" y="63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118819</xdr:rowOff>
    </xdr:from>
    <xdr:ext cx="469744" cy="259045"/>
    <xdr:sp macro="" textlink="">
      <xdr:nvSpPr>
        <xdr:cNvPr id="740" name="テキスト ボックス 739"/>
        <xdr:cNvSpPr txBox="1"/>
      </xdr:nvSpPr>
      <xdr:spPr>
        <a:xfrm>
          <a:off x="21088428" y="646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28429</xdr:rowOff>
    </xdr:from>
    <xdr:to>
      <xdr:col>107</xdr:col>
      <xdr:colOff>50800</xdr:colOff>
      <xdr:row>36</xdr:row>
      <xdr:rowOff>119869</xdr:rowOff>
    </xdr:to>
    <xdr:cxnSp macro="">
      <xdr:nvCxnSpPr>
        <xdr:cNvPr id="741" name="直線コネクタ 740"/>
        <xdr:cNvCxnSpPr/>
      </xdr:nvCxnSpPr>
      <xdr:spPr>
        <a:xfrm flipV="1">
          <a:off x="19545300" y="5343379"/>
          <a:ext cx="8890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2603</xdr:rowOff>
    </xdr:from>
    <xdr:to>
      <xdr:col>107</xdr:col>
      <xdr:colOff>101600</xdr:colOff>
      <xdr:row>37</xdr:row>
      <xdr:rowOff>104203</xdr:rowOff>
    </xdr:to>
    <xdr:sp macro="" textlink="">
      <xdr:nvSpPr>
        <xdr:cNvPr id="742" name="フローチャート: 判断 741"/>
        <xdr:cNvSpPr/>
      </xdr:nvSpPr>
      <xdr:spPr>
        <a:xfrm>
          <a:off x="20383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95330</xdr:rowOff>
    </xdr:from>
    <xdr:ext cx="469744" cy="259045"/>
    <xdr:sp macro="" textlink="">
      <xdr:nvSpPr>
        <xdr:cNvPr id="743" name="テキスト ボックス 742"/>
        <xdr:cNvSpPr txBox="1"/>
      </xdr:nvSpPr>
      <xdr:spPr>
        <a:xfrm>
          <a:off x="20199428" y="64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119869</xdr:rowOff>
    </xdr:from>
    <xdr:to>
      <xdr:col>102</xdr:col>
      <xdr:colOff>114300</xdr:colOff>
      <xdr:row>37</xdr:row>
      <xdr:rowOff>155702</xdr:rowOff>
    </xdr:to>
    <xdr:cxnSp macro="">
      <xdr:nvCxnSpPr>
        <xdr:cNvPr id="744" name="直線コネクタ 743"/>
        <xdr:cNvCxnSpPr/>
      </xdr:nvCxnSpPr>
      <xdr:spPr>
        <a:xfrm flipV="1">
          <a:off x="18656300" y="6292069"/>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39408</xdr:rowOff>
    </xdr:from>
    <xdr:to>
      <xdr:col>102</xdr:col>
      <xdr:colOff>165100</xdr:colOff>
      <xdr:row>37</xdr:row>
      <xdr:rowOff>141008</xdr:rowOff>
    </xdr:to>
    <xdr:sp macro="" textlink="">
      <xdr:nvSpPr>
        <xdr:cNvPr id="745" name="フローチャート: 判断 744"/>
        <xdr:cNvSpPr/>
      </xdr:nvSpPr>
      <xdr:spPr>
        <a:xfrm>
          <a:off x="19494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132135</xdr:rowOff>
    </xdr:from>
    <xdr:ext cx="469744" cy="259045"/>
    <xdr:sp macro="" textlink="">
      <xdr:nvSpPr>
        <xdr:cNvPr id="746" name="テキスト ボックス 745"/>
        <xdr:cNvSpPr txBox="1"/>
      </xdr:nvSpPr>
      <xdr:spPr>
        <a:xfrm>
          <a:off x="19310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59125</xdr:rowOff>
    </xdr:from>
    <xdr:to>
      <xdr:col>98</xdr:col>
      <xdr:colOff>38100</xdr:colOff>
      <xdr:row>37</xdr:row>
      <xdr:rowOff>160725</xdr:rowOff>
    </xdr:to>
    <xdr:sp macro="" textlink="">
      <xdr:nvSpPr>
        <xdr:cNvPr id="747" name="フローチャート: 判断 746"/>
        <xdr:cNvSpPr/>
      </xdr:nvSpPr>
      <xdr:spPr>
        <a:xfrm>
          <a:off x="18605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5802</xdr:rowOff>
    </xdr:from>
    <xdr:ext cx="469744" cy="259045"/>
    <xdr:sp macro="" textlink="">
      <xdr:nvSpPr>
        <xdr:cNvPr id="748" name="テキスト ボックス 747"/>
        <xdr:cNvSpPr txBox="1"/>
      </xdr:nvSpPr>
      <xdr:spPr>
        <a:xfrm>
          <a:off x="18421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11176</xdr:rowOff>
    </xdr:from>
    <xdr:to>
      <xdr:col>112</xdr:col>
      <xdr:colOff>38100</xdr:colOff>
      <xdr:row>37</xdr:row>
      <xdr:rowOff>112776</xdr:rowOff>
    </xdr:to>
    <xdr:sp macro="" textlink="">
      <xdr:nvSpPr>
        <xdr:cNvPr id="756" name="楕円 755"/>
        <xdr:cNvSpPr/>
      </xdr:nvSpPr>
      <xdr:spPr>
        <a:xfrm>
          <a:off x="21272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129303</xdr:rowOff>
    </xdr:from>
    <xdr:ext cx="469744" cy="259045"/>
    <xdr:sp macro="" textlink="">
      <xdr:nvSpPr>
        <xdr:cNvPr id="757" name="テキスト ボックス 756"/>
        <xdr:cNvSpPr txBox="1"/>
      </xdr:nvSpPr>
      <xdr:spPr>
        <a:xfrm>
          <a:off x="21088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149079</xdr:rowOff>
    </xdr:from>
    <xdr:to>
      <xdr:col>107</xdr:col>
      <xdr:colOff>101600</xdr:colOff>
      <xdr:row>31</xdr:row>
      <xdr:rowOff>79229</xdr:rowOff>
    </xdr:to>
    <xdr:sp macro="" textlink="">
      <xdr:nvSpPr>
        <xdr:cNvPr id="758" name="楕円 757"/>
        <xdr:cNvSpPr/>
      </xdr:nvSpPr>
      <xdr:spPr>
        <a:xfrm>
          <a:off x="20383500" y="5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95756</xdr:rowOff>
    </xdr:from>
    <xdr:ext cx="534377" cy="259045"/>
    <xdr:sp macro="" textlink="">
      <xdr:nvSpPr>
        <xdr:cNvPr id="759" name="テキスト ボックス 758"/>
        <xdr:cNvSpPr txBox="1"/>
      </xdr:nvSpPr>
      <xdr:spPr>
        <a:xfrm>
          <a:off x="20167111" y="5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69069</xdr:rowOff>
    </xdr:from>
    <xdr:to>
      <xdr:col>102</xdr:col>
      <xdr:colOff>165100</xdr:colOff>
      <xdr:row>36</xdr:row>
      <xdr:rowOff>170669</xdr:rowOff>
    </xdr:to>
    <xdr:sp macro="" textlink="">
      <xdr:nvSpPr>
        <xdr:cNvPr id="760" name="楕円 759"/>
        <xdr:cNvSpPr/>
      </xdr:nvSpPr>
      <xdr:spPr>
        <a:xfrm>
          <a:off x="19494500" y="6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15746</xdr:rowOff>
    </xdr:from>
    <xdr:ext cx="469744" cy="259045"/>
    <xdr:sp macro="" textlink="">
      <xdr:nvSpPr>
        <xdr:cNvPr id="761" name="テキスト ボックス 760"/>
        <xdr:cNvSpPr txBox="1"/>
      </xdr:nvSpPr>
      <xdr:spPr>
        <a:xfrm>
          <a:off x="19310428" y="601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62" name="楕円 761"/>
        <xdr:cNvSpPr/>
      </xdr:nvSpPr>
      <xdr:spPr>
        <a:xfrm>
          <a:off x="18605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26179</xdr:rowOff>
    </xdr:from>
    <xdr:ext cx="378565" cy="259045"/>
    <xdr:sp macro="" textlink="">
      <xdr:nvSpPr>
        <xdr:cNvPr id="763" name="テキスト ボックス 762"/>
        <xdr:cNvSpPr txBox="1"/>
      </xdr:nvSpPr>
      <xdr:spPr>
        <a:xfrm>
          <a:off x="18467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128784</xdr:rowOff>
    </xdr:from>
    <xdr:to>
      <xdr:col>116</xdr:col>
      <xdr:colOff>62864</xdr:colOff>
      <xdr:row>59</xdr:row>
      <xdr:rowOff>44450</xdr:rowOff>
    </xdr:to>
    <xdr:cxnSp macro="">
      <xdr:nvCxnSpPr>
        <xdr:cNvPr id="787" name="直線コネクタ 786"/>
        <xdr:cNvCxnSpPr/>
      </xdr:nvCxnSpPr>
      <xdr:spPr>
        <a:xfrm flipV="1">
          <a:off x="22159595" y="9729984"/>
          <a:ext cx="1269" cy="430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75461</xdr:rowOff>
    </xdr:from>
    <xdr:ext cx="534377" cy="259045"/>
    <xdr:sp macro="" textlink="">
      <xdr:nvSpPr>
        <xdr:cNvPr id="790" name="貸付金最大値テキスト"/>
        <xdr:cNvSpPr txBox="1"/>
      </xdr:nvSpPr>
      <xdr:spPr>
        <a:xfrm>
          <a:off x="22212300" y="95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128784</xdr:rowOff>
    </xdr:from>
    <xdr:to>
      <xdr:col>116</xdr:col>
      <xdr:colOff>152400</xdr:colOff>
      <xdr:row>56</xdr:row>
      <xdr:rowOff>128784</xdr:rowOff>
    </xdr:to>
    <xdr:cxnSp macro="">
      <xdr:nvCxnSpPr>
        <xdr:cNvPr id="791" name="直線コネクタ 790"/>
        <xdr:cNvCxnSpPr/>
      </xdr:nvCxnSpPr>
      <xdr:spPr>
        <a:xfrm>
          <a:off x="22072600" y="972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58033</xdr:rowOff>
    </xdr:from>
    <xdr:to>
      <xdr:col>116</xdr:col>
      <xdr:colOff>63500</xdr:colOff>
      <xdr:row>58</xdr:row>
      <xdr:rowOff>155397</xdr:rowOff>
    </xdr:to>
    <xdr:cxnSp macro="">
      <xdr:nvCxnSpPr>
        <xdr:cNvPr id="792" name="直線コネクタ 791"/>
        <xdr:cNvCxnSpPr/>
      </xdr:nvCxnSpPr>
      <xdr:spPr>
        <a:xfrm>
          <a:off x="21323300" y="10002133"/>
          <a:ext cx="838200" cy="9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98061</xdr:rowOff>
    </xdr:from>
    <xdr:ext cx="469744" cy="259045"/>
    <xdr:sp macro="" textlink="">
      <xdr:nvSpPr>
        <xdr:cNvPr id="793" name="貸付金平均値テキスト"/>
        <xdr:cNvSpPr txBox="1"/>
      </xdr:nvSpPr>
      <xdr:spPr>
        <a:xfrm>
          <a:off x="22212300" y="98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75184</xdr:rowOff>
    </xdr:from>
    <xdr:to>
      <xdr:col>116</xdr:col>
      <xdr:colOff>114300</xdr:colOff>
      <xdr:row>59</xdr:row>
      <xdr:rowOff>5334</xdr:rowOff>
    </xdr:to>
    <xdr:sp macro="" textlink="">
      <xdr:nvSpPr>
        <xdr:cNvPr id="794" name="フローチャート: 判断 793"/>
        <xdr:cNvSpPr/>
      </xdr:nvSpPr>
      <xdr:spPr>
        <a:xfrm>
          <a:off x="22110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137795</xdr:rowOff>
    </xdr:from>
    <xdr:to>
      <xdr:col>111</xdr:col>
      <xdr:colOff>177800</xdr:colOff>
      <xdr:row>58</xdr:row>
      <xdr:rowOff>58033</xdr:rowOff>
    </xdr:to>
    <xdr:cxnSp macro="">
      <xdr:nvCxnSpPr>
        <xdr:cNvPr id="795" name="直線コネクタ 794"/>
        <xdr:cNvCxnSpPr/>
      </xdr:nvCxnSpPr>
      <xdr:spPr>
        <a:xfrm>
          <a:off x="20434300" y="8881745"/>
          <a:ext cx="889000" cy="11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59296</xdr:rowOff>
    </xdr:from>
    <xdr:to>
      <xdr:col>112</xdr:col>
      <xdr:colOff>38100</xdr:colOff>
      <xdr:row>58</xdr:row>
      <xdr:rowOff>160896</xdr:rowOff>
    </xdr:to>
    <xdr:sp macro="" textlink="">
      <xdr:nvSpPr>
        <xdr:cNvPr id="796" name="フローチャート: 判断 795"/>
        <xdr:cNvSpPr/>
      </xdr:nvSpPr>
      <xdr:spPr>
        <a:xfrm>
          <a:off x="21272500" y="1000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152023</xdr:rowOff>
    </xdr:from>
    <xdr:ext cx="469744" cy="259045"/>
    <xdr:sp macro="" textlink="">
      <xdr:nvSpPr>
        <xdr:cNvPr id="797" name="テキスト ボックス 796"/>
        <xdr:cNvSpPr txBox="1"/>
      </xdr:nvSpPr>
      <xdr:spPr>
        <a:xfrm>
          <a:off x="21088428" y="100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137795</xdr:rowOff>
    </xdr:from>
    <xdr:to>
      <xdr:col>107</xdr:col>
      <xdr:colOff>50800</xdr:colOff>
      <xdr:row>57</xdr:row>
      <xdr:rowOff>117640</xdr:rowOff>
    </xdr:to>
    <xdr:cxnSp macro="">
      <xdr:nvCxnSpPr>
        <xdr:cNvPr id="798" name="直線コネクタ 797"/>
        <xdr:cNvCxnSpPr/>
      </xdr:nvCxnSpPr>
      <xdr:spPr>
        <a:xfrm flipV="1">
          <a:off x="19545300" y="8881745"/>
          <a:ext cx="889000" cy="10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15386</xdr:rowOff>
    </xdr:from>
    <xdr:to>
      <xdr:col>107</xdr:col>
      <xdr:colOff>101600</xdr:colOff>
      <xdr:row>58</xdr:row>
      <xdr:rowOff>116986</xdr:rowOff>
    </xdr:to>
    <xdr:sp macro="" textlink="">
      <xdr:nvSpPr>
        <xdr:cNvPr id="799" name="フローチャート: 判断 798"/>
        <xdr:cNvSpPr/>
      </xdr:nvSpPr>
      <xdr:spPr>
        <a:xfrm>
          <a:off x="203835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108113</xdr:rowOff>
    </xdr:from>
    <xdr:ext cx="469744" cy="259045"/>
    <xdr:sp macro="" textlink="">
      <xdr:nvSpPr>
        <xdr:cNvPr id="800" name="テキスト ボックス 799"/>
        <xdr:cNvSpPr txBox="1"/>
      </xdr:nvSpPr>
      <xdr:spPr>
        <a:xfrm>
          <a:off x="20199428" y="100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117640</xdr:rowOff>
    </xdr:from>
    <xdr:to>
      <xdr:col>102</xdr:col>
      <xdr:colOff>114300</xdr:colOff>
      <xdr:row>58</xdr:row>
      <xdr:rowOff>155949</xdr:rowOff>
    </xdr:to>
    <xdr:cxnSp macro="">
      <xdr:nvCxnSpPr>
        <xdr:cNvPr id="801" name="直線コネクタ 800"/>
        <xdr:cNvCxnSpPr/>
      </xdr:nvCxnSpPr>
      <xdr:spPr>
        <a:xfrm flipV="1">
          <a:off x="18656300" y="9890290"/>
          <a:ext cx="889000" cy="20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54858</xdr:rowOff>
    </xdr:from>
    <xdr:to>
      <xdr:col>102</xdr:col>
      <xdr:colOff>165100</xdr:colOff>
      <xdr:row>58</xdr:row>
      <xdr:rowOff>156458</xdr:rowOff>
    </xdr:to>
    <xdr:sp macro="" textlink="">
      <xdr:nvSpPr>
        <xdr:cNvPr id="802" name="フローチャート: 判断 801"/>
        <xdr:cNvSpPr/>
      </xdr:nvSpPr>
      <xdr:spPr>
        <a:xfrm>
          <a:off x="19494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147585</xdr:rowOff>
    </xdr:from>
    <xdr:ext cx="469744" cy="259045"/>
    <xdr:sp macro="" textlink="">
      <xdr:nvSpPr>
        <xdr:cNvPr id="803" name="テキスト ボックス 802"/>
        <xdr:cNvSpPr txBox="1"/>
      </xdr:nvSpPr>
      <xdr:spPr>
        <a:xfrm>
          <a:off x="19310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68802</xdr:rowOff>
    </xdr:from>
    <xdr:to>
      <xdr:col>98</xdr:col>
      <xdr:colOff>38100</xdr:colOff>
      <xdr:row>58</xdr:row>
      <xdr:rowOff>170402</xdr:rowOff>
    </xdr:to>
    <xdr:sp macro="" textlink="">
      <xdr:nvSpPr>
        <xdr:cNvPr id="804" name="フローチャート: 判断 803"/>
        <xdr:cNvSpPr/>
      </xdr:nvSpPr>
      <xdr:spPr>
        <a:xfrm>
          <a:off x="18605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15479</xdr:rowOff>
    </xdr:from>
    <xdr:ext cx="469744" cy="259045"/>
    <xdr:sp macro="" textlink="">
      <xdr:nvSpPr>
        <xdr:cNvPr id="805" name="テキスト ボックス 804"/>
        <xdr:cNvSpPr txBox="1"/>
      </xdr:nvSpPr>
      <xdr:spPr>
        <a:xfrm>
          <a:off x="18421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104597</xdr:rowOff>
    </xdr:from>
    <xdr:to>
      <xdr:col>116</xdr:col>
      <xdr:colOff>114300</xdr:colOff>
      <xdr:row>59</xdr:row>
      <xdr:rowOff>34747</xdr:rowOff>
    </xdr:to>
    <xdr:sp macro="" textlink="">
      <xdr:nvSpPr>
        <xdr:cNvPr id="811" name="楕円 810"/>
        <xdr:cNvSpPr/>
      </xdr:nvSpPr>
      <xdr:spPr>
        <a:xfrm>
          <a:off x="22110700" y="100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53611</xdr:rowOff>
    </xdr:from>
    <xdr:ext cx="469744" cy="259045"/>
    <xdr:sp macro="" textlink="">
      <xdr:nvSpPr>
        <xdr:cNvPr id="812" name="貸付金該当値テキスト"/>
        <xdr:cNvSpPr txBox="1"/>
      </xdr:nvSpPr>
      <xdr:spPr>
        <a:xfrm>
          <a:off x="22212300"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7233</xdr:rowOff>
    </xdr:from>
    <xdr:to>
      <xdr:col>112</xdr:col>
      <xdr:colOff>38100</xdr:colOff>
      <xdr:row>58</xdr:row>
      <xdr:rowOff>108833</xdr:rowOff>
    </xdr:to>
    <xdr:sp macro="" textlink="">
      <xdr:nvSpPr>
        <xdr:cNvPr id="813" name="楕円 812"/>
        <xdr:cNvSpPr/>
      </xdr:nvSpPr>
      <xdr:spPr>
        <a:xfrm>
          <a:off x="21272500" y="99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125360</xdr:rowOff>
    </xdr:from>
    <xdr:ext cx="469744" cy="259045"/>
    <xdr:sp macro="" textlink="">
      <xdr:nvSpPr>
        <xdr:cNvPr id="814" name="テキスト ボックス 813"/>
        <xdr:cNvSpPr txBox="1"/>
      </xdr:nvSpPr>
      <xdr:spPr>
        <a:xfrm>
          <a:off x="21088428" y="97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86995</xdr:rowOff>
    </xdr:from>
    <xdr:to>
      <xdr:col>107</xdr:col>
      <xdr:colOff>101600</xdr:colOff>
      <xdr:row>52</xdr:row>
      <xdr:rowOff>17145</xdr:rowOff>
    </xdr:to>
    <xdr:sp macro="" textlink="">
      <xdr:nvSpPr>
        <xdr:cNvPr id="815" name="楕円 814"/>
        <xdr:cNvSpPr/>
      </xdr:nvSpPr>
      <xdr:spPr>
        <a:xfrm>
          <a:off x="20383500" y="88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33672</xdr:rowOff>
    </xdr:from>
    <xdr:ext cx="534377" cy="259045"/>
    <xdr:sp macro="" textlink="">
      <xdr:nvSpPr>
        <xdr:cNvPr id="816" name="テキスト ボックス 815"/>
        <xdr:cNvSpPr txBox="1"/>
      </xdr:nvSpPr>
      <xdr:spPr>
        <a:xfrm>
          <a:off x="20167111" y="86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66840</xdr:rowOff>
    </xdr:from>
    <xdr:to>
      <xdr:col>102</xdr:col>
      <xdr:colOff>165100</xdr:colOff>
      <xdr:row>57</xdr:row>
      <xdr:rowOff>168440</xdr:rowOff>
    </xdr:to>
    <xdr:sp macro="" textlink="">
      <xdr:nvSpPr>
        <xdr:cNvPr id="817" name="楕円 816"/>
        <xdr:cNvSpPr/>
      </xdr:nvSpPr>
      <xdr:spPr>
        <a:xfrm>
          <a:off x="19494500" y="98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13517</xdr:rowOff>
    </xdr:from>
    <xdr:ext cx="534377" cy="259045"/>
    <xdr:sp macro="" textlink="">
      <xdr:nvSpPr>
        <xdr:cNvPr id="818" name="テキスト ボックス 817"/>
        <xdr:cNvSpPr txBox="1"/>
      </xdr:nvSpPr>
      <xdr:spPr>
        <a:xfrm>
          <a:off x="19278111" y="96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105149</xdr:rowOff>
    </xdr:from>
    <xdr:to>
      <xdr:col>98</xdr:col>
      <xdr:colOff>38100</xdr:colOff>
      <xdr:row>59</xdr:row>
      <xdr:rowOff>35299</xdr:rowOff>
    </xdr:to>
    <xdr:sp macro="" textlink="">
      <xdr:nvSpPr>
        <xdr:cNvPr id="819" name="楕円 818"/>
        <xdr:cNvSpPr/>
      </xdr:nvSpPr>
      <xdr:spPr>
        <a:xfrm>
          <a:off x="18605500" y="10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26426</xdr:rowOff>
    </xdr:from>
    <xdr:ext cx="469744" cy="259045"/>
    <xdr:sp macro="" textlink="">
      <xdr:nvSpPr>
        <xdr:cNvPr id="820" name="テキスト ボックス 819"/>
        <xdr:cNvSpPr txBox="1"/>
      </xdr:nvSpPr>
      <xdr:spPr>
        <a:xfrm>
          <a:off x="18421428" y="101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17408</xdr:rowOff>
    </xdr:from>
    <xdr:to>
      <xdr:col>116</xdr:col>
      <xdr:colOff>63500</xdr:colOff>
      <xdr:row>78</xdr:row>
      <xdr:rowOff>20193</xdr:rowOff>
    </xdr:to>
    <xdr:cxnSp macro="">
      <xdr:nvCxnSpPr>
        <xdr:cNvPr id="847" name="直線コネクタ 846"/>
        <xdr:cNvCxnSpPr/>
      </xdr:nvCxnSpPr>
      <xdr:spPr>
        <a:xfrm flipV="1">
          <a:off x="21323300" y="13390508"/>
          <a:ext cx="8382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20193</xdr:rowOff>
    </xdr:from>
    <xdr:to>
      <xdr:col>111</xdr:col>
      <xdr:colOff>177800</xdr:colOff>
      <xdr:row>78</xdr:row>
      <xdr:rowOff>20503</xdr:rowOff>
    </xdr:to>
    <xdr:cxnSp macro="">
      <xdr:nvCxnSpPr>
        <xdr:cNvPr id="850" name="直線コネクタ 849"/>
        <xdr:cNvCxnSpPr/>
      </xdr:nvCxnSpPr>
      <xdr:spPr>
        <a:xfrm flipV="1">
          <a:off x="20434300" y="13393293"/>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20503</xdr:rowOff>
    </xdr:from>
    <xdr:to>
      <xdr:col>107</xdr:col>
      <xdr:colOff>50800</xdr:colOff>
      <xdr:row>78</xdr:row>
      <xdr:rowOff>28916</xdr:rowOff>
    </xdr:to>
    <xdr:cxnSp macro="">
      <xdr:nvCxnSpPr>
        <xdr:cNvPr id="853" name="直線コネクタ 852"/>
        <xdr:cNvCxnSpPr/>
      </xdr:nvCxnSpPr>
      <xdr:spPr>
        <a:xfrm flipV="1">
          <a:off x="19545300" y="13393603"/>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19552</xdr:rowOff>
    </xdr:from>
    <xdr:to>
      <xdr:col>102</xdr:col>
      <xdr:colOff>114300</xdr:colOff>
      <xdr:row>78</xdr:row>
      <xdr:rowOff>28916</xdr:rowOff>
    </xdr:to>
    <xdr:cxnSp macro="">
      <xdr:nvCxnSpPr>
        <xdr:cNvPr id="856" name="直線コネクタ 855"/>
        <xdr:cNvCxnSpPr/>
      </xdr:nvCxnSpPr>
      <xdr:spPr>
        <a:xfrm>
          <a:off x="18656300" y="13392652"/>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138058</xdr:rowOff>
    </xdr:from>
    <xdr:to>
      <xdr:col>116</xdr:col>
      <xdr:colOff>114300</xdr:colOff>
      <xdr:row>78</xdr:row>
      <xdr:rowOff>68208</xdr:rowOff>
    </xdr:to>
    <xdr:sp macro="" textlink="">
      <xdr:nvSpPr>
        <xdr:cNvPr id="866" name="楕円 865"/>
        <xdr:cNvSpPr/>
      </xdr:nvSpPr>
      <xdr:spPr>
        <a:xfrm>
          <a:off x="22110700" y="13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52985</xdr:rowOff>
    </xdr:from>
    <xdr:ext cx="534377" cy="259045"/>
    <xdr:sp macro="" textlink="">
      <xdr:nvSpPr>
        <xdr:cNvPr id="867" name="繰出金該当値テキスト"/>
        <xdr:cNvSpPr txBox="1"/>
      </xdr:nvSpPr>
      <xdr:spPr>
        <a:xfrm>
          <a:off x="22212300" y="132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140843</xdr:rowOff>
    </xdr:from>
    <xdr:to>
      <xdr:col>112</xdr:col>
      <xdr:colOff>38100</xdr:colOff>
      <xdr:row>78</xdr:row>
      <xdr:rowOff>70993</xdr:rowOff>
    </xdr:to>
    <xdr:sp macro="" textlink="">
      <xdr:nvSpPr>
        <xdr:cNvPr id="868" name="楕円 867"/>
        <xdr:cNvSpPr/>
      </xdr:nvSpPr>
      <xdr:spPr>
        <a:xfrm>
          <a:off x="21272500" y="133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62120</xdr:rowOff>
    </xdr:from>
    <xdr:ext cx="534377" cy="259045"/>
    <xdr:sp macro="" textlink="">
      <xdr:nvSpPr>
        <xdr:cNvPr id="869" name="テキスト ボックス 868"/>
        <xdr:cNvSpPr txBox="1"/>
      </xdr:nvSpPr>
      <xdr:spPr>
        <a:xfrm>
          <a:off x="21056111" y="134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141153</xdr:rowOff>
    </xdr:from>
    <xdr:to>
      <xdr:col>107</xdr:col>
      <xdr:colOff>101600</xdr:colOff>
      <xdr:row>78</xdr:row>
      <xdr:rowOff>71303</xdr:rowOff>
    </xdr:to>
    <xdr:sp macro="" textlink="">
      <xdr:nvSpPr>
        <xdr:cNvPr id="870" name="楕円 869"/>
        <xdr:cNvSpPr/>
      </xdr:nvSpPr>
      <xdr:spPr>
        <a:xfrm>
          <a:off x="20383500" y="133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62430</xdr:rowOff>
    </xdr:from>
    <xdr:ext cx="534377" cy="259045"/>
    <xdr:sp macro="" textlink="">
      <xdr:nvSpPr>
        <xdr:cNvPr id="871" name="テキスト ボックス 870"/>
        <xdr:cNvSpPr txBox="1"/>
      </xdr:nvSpPr>
      <xdr:spPr>
        <a:xfrm>
          <a:off x="20167111" y="134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149566</xdr:rowOff>
    </xdr:from>
    <xdr:to>
      <xdr:col>102</xdr:col>
      <xdr:colOff>165100</xdr:colOff>
      <xdr:row>78</xdr:row>
      <xdr:rowOff>79716</xdr:rowOff>
    </xdr:to>
    <xdr:sp macro="" textlink="">
      <xdr:nvSpPr>
        <xdr:cNvPr id="872" name="楕円 871"/>
        <xdr:cNvSpPr/>
      </xdr:nvSpPr>
      <xdr:spPr>
        <a:xfrm>
          <a:off x="19494500" y="133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70843</xdr:rowOff>
    </xdr:from>
    <xdr:ext cx="534377" cy="259045"/>
    <xdr:sp macro="" textlink="">
      <xdr:nvSpPr>
        <xdr:cNvPr id="873" name="テキスト ボックス 872"/>
        <xdr:cNvSpPr txBox="1"/>
      </xdr:nvSpPr>
      <xdr:spPr>
        <a:xfrm>
          <a:off x="19278111" y="134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140202</xdr:rowOff>
    </xdr:from>
    <xdr:to>
      <xdr:col>98</xdr:col>
      <xdr:colOff>38100</xdr:colOff>
      <xdr:row>78</xdr:row>
      <xdr:rowOff>70352</xdr:rowOff>
    </xdr:to>
    <xdr:sp macro="" textlink="">
      <xdr:nvSpPr>
        <xdr:cNvPr id="874" name="楕円 873"/>
        <xdr:cNvSpPr/>
      </xdr:nvSpPr>
      <xdr:spPr>
        <a:xfrm>
          <a:off x="18605500" y="133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61479</xdr:rowOff>
    </xdr:from>
    <xdr:ext cx="534377" cy="259045"/>
    <xdr:sp macro="" textlink="">
      <xdr:nvSpPr>
        <xdr:cNvPr id="875" name="テキスト ボックス 874"/>
        <xdr:cNvSpPr txBox="1"/>
      </xdr:nvSpPr>
      <xdr:spPr>
        <a:xfrm>
          <a:off x="18389111" y="134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「投資及び出資金」の住民一人当たりのコストは、地方独立行政法人　桑名市総合医療センター新病院が平成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年４月開院したため、病院整備費が皆減となったことにより、平成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年度と比較して大幅に減少した。</a:t>
          </a:r>
          <a:endParaRPr lang="ja-JP" altLang="ja-JP" sz="1400">
            <a:effectLst/>
          </a:endParaRPr>
        </a:p>
        <a:p>
          <a:r>
            <a:rPr kumimoji="1" lang="ja-JP" altLang="ja-JP" sz="1100">
              <a:solidFill>
                <a:schemeClr val="dk1"/>
              </a:solidFill>
              <a:effectLst/>
              <a:latin typeface="+mn-lt"/>
              <a:ea typeface="+mn-ea"/>
              <a:cs typeface="+mn-cs"/>
            </a:rPr>
            <a:t>あわせて「貸付金」の住民一人当たりのコストについても、平成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年度と比較して大幅に減少しているが、その主な要因は、同様に病院整備に係る貸付金が減少したことによるものである。</a:t>
          </a:r>
          <a:endParaRPr lang="ja-JP" altLang="ja-JP" sz="1400">
            <a:effectLst/>
          </a:endParaRPr>
        </a:p>
        <a:p>
          <a:r>
            <a:rPr kumimoji="1" lang="ja-JP" altLang="ja-JP" sz="1100">
              <a:solidFill>
                <a:schemeClr val="dk1"/>
              </a:solidFill>
              <a:effectLst/>
              <a:latin typeface="+mn-lt"/>
              <a:ea typeface="+mn-ea"/>
              <a:cs typeface="+mn-cs"/>
            </a:rPr>
            <a:t>また、「普通建設事業費（うち更新整備）」の住民一人当たりのコストについて、国の補助事業である、空調設備整備事業費が、約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億円新規計上されたことに伴い、大幅に増加した。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142,019
137,377
136.68
54,550,289
52,316,909
1,755,858
30,337,010
68,046,420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109764</xdr:rowOff>
    </xdr:from>
    <xdr:to>
      <xdr:col>24</xdr:col>
      <xdr:colOff>63500</xdr:colOff>
      <xdr:row>36</xdr:row>
      <xdr:rowOff>47172</xdr:rowOff>
    </xdr:to>
    <xdr:cxnSp macro="">
      <xdr:nvCxnSpPr>
        <xdr:cNvPr id="63" name="直線コネクタ 62"/>
        <xdr:cNvCxnSpPr/>
      </xdr:nvCxnSpPr>
      <xdr:spPr>
        <a:xfrm flipV="1">
          <a:off x="3797300" y="61105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43906</xdr:rowOff>
    </xdr:from>
    <xdr:to>
      <xdr:col>19</xdr:col>
      <xdr:colOff>177800</xdr:colOff>
      <xdr:row>36</xdr:row>
      <xdr:rowOff>47172</xdr:rowOff>
    </xdr:to>
    <xdr:cxnSp macro="">
      <xdr:nvCxnSpPr>
        <xdr:cNvPr id="66" name="直線コネクタ 65"/>
        <xdr:cNvCxnSpPr/>
      </xdr:nvCxnSpPr>
      <xdr:spPr>
        <a:xfrm>
          <a:off x="2908300" y="62161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101056</xdr:rowOff>
    </xdr:from>
    <xdr:to>
      <xdr:col>15</xdr:col>
      <xdr:colOff>50800</xdr:colOff>
      <xdr:row>36</xdr:row>
      <xdr:rowOff>43906</xdr:rowOff>
    </xdr:to>
    <xdr:cxnSp macro="">
      <xdr:nvCxnSpPr>
        <xdr:cNvPr id="69" name="直線コネクタ 68"/>
        <xdr:cNvCxnSpPr/>
      </xdr:nvCxnSpPr>
      <xdr:spPr>
        <a:xfrm>
          <a:off x="2019300" y="61018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3628</xdr:rowOff>
    </xdr:from>
    <xdr:to>
      <xdr:col>10</xdr:col>
      <xdr:colOff>114300</xdr:colOff>
      <xdr:row>35</xdr:row>
      <xdr:rowOff>101056</xdr:rowOff>
    </xdr:to>
    <xdr:cxnSp macro="">
      <xdr:nvCxnSpPr>
        <xdr:cNvPr id="72" name="直線コネクタ 71"/>
        <xdr:cNvCxnSpPr/>
      </xdr:nvCxnSpPr>
      <xdr:spPr>
        <a:xfrm>
          <a:off x="1130300" y="5832928"/>
          <a:ext cx="8890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58964</xdr:rowOff>
    </xdr:from>
    <xdr:to>
      <xdr:col>24</xdr:col>
      <xdr:colOff>114300</xdr:colOff>
      <xdr:row>35</xdr:row>
      <xdr:rowOff>160564</xdr:rowOff>
    </xdr:to>
    <xdr:sp macro="" textlink="">
      <xdr:nvSpPr>
        <xdr:cNvPr id="82" name="楕円 81"/>
        <xdr:cNvSpPr/>
      </xdr:nvSpPr>
      <xdr:spPr>
        <a:xfrm>
          <a:off x="45847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37391</xdr:rowOff>
    </xdr:from>
    <xdr:ext cx="469744" cy="259045"/>
    <xdr:sp macro="" textlink="">
      <xdr:nvSpPr>
        <xdr:cNvPr id="83" name="議会費該当値テキスト"/>
        <xdr:cNvSpPr txBox="1"/>
      </xdr:nvSpPr>
      <xdr:spPr>
        <a:xfrm>
          <a:off x="4686300"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167822</xdr:rowOff>
    </xdr:from>
    <xdr:to>
      <xdr:col>20</xdr:col>
      <xdr:colOff>38100</xdr:colOff>
      <xdr:row>36</xdr:row>
      <xdr:rowOff>97972</xdr:rowOff>
    </xdr:to>
    <xdr:sp macro="" textlink="">
      <xdr:nvSpPr>
        <xdr:cNvPr id="84" name="楕円 83"/>
        <xdr:cNvSpPr/>
      </xdr:nvSpPr>
      <xdr:spPr>
        <a:xfrm>
          <a:off x="3746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89099</xdr:rowOff>
    </xdr:from>
    <xdr:ext cx="469744" cy="259045"/>
    <xdr:sp macro="" textlink="">
      <xdr:nvSpPr>
        <xdr:cNvPr id="85" name="テキスト ボックス 84"/>
        <xdr:cNvSpPr txBox="1"/>
      </xdr:nvSpPr>
      <xdr:spPr>
        <a:xfrm>
          <a:off x="3562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164556</xdr:rowOff>
    </xdr:from>
    <xdr:to>
      <xdr:col>15</xdr:col>
      <xdr:colOff>101600</xdr:colOff>
      <xdr:row>36</xdr:row>
      <xdr:rowOff>94706</xdr:rowOff>
    </xdr:to>
    <xdr:sp macro="" textlink="">
      <xdr:nvSpPr>
        <xdr:cNvPr id="86" name="楕円 85"/>
        <xdr:cNvSpPr/>
      </xdr:nvSpPr>
      <xdr:spPr>
        <a:xfrm>
          <a:off x="2857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85833</xdr:rowOff>
    </xdr:from>
    <xdr:ext cx="469744" cy="259045"/>
    <xdr:sp macro="" textlink="">
      <xdr:nvSpPr>
        <xdr:cNvPr id="87" name="テキスト ボックス 86"/>
        <xdr:cNvSpPr txBox="1"/>
      </xdr:nvSpPr>
      <xdr:spPr>
        <a:xfrm>
          <a:off x="2673428"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50256</xdr:rowOff>
    </xdr:from>
    <xdr:to>
      <xdr:col>10</xdr:col>
      <xdr:colOff>165100</xdr:colOff>
      <xdr:row>35</xdr:row>
      <xdr:rowOff>151856</xdr:rowOff>
    </xdr:to>
    <xdr:sp macro="" textlink="">
      <xdr:nvSpPr>
        <xdr:cNvPr id="88" name="楕円 87"/>
        <xdr:cNvSpPr/>
      </xdr:nvSpPr>
      <xdr:spPr>
        <a:xfrm>
          <a:off x="19685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142983</xdr:rowOff>
    </xdr:from>
    <xdr:ext cx="469744" cy="259045"/>
    <xdr:sp macro="" textlink="">
      <xdr:nvSpPr>
        <xdr:cNvPr id="89" name="テキスト ボックス 88"/>
        <xdr:cNvSpPr txBox="1"/>
      </xdr:nvSpPr>
      <xdr:spPr>
        <a:xfrm>
          <a:off x="1784428"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124278</xdr:rowOff>
    </xdr:from>
    <xdr:to>
      <xdr:col>6</xdr:col>
      <xdr:colOff>38100</xdr:colOff>
      <xdr:row>34</xdr:row>
      <xdr:rowOff>54428</xdr:rowOff>
    </xdr:to>
    <xdr:sp macro="" textlink="">
      <xdr:nvSpPr>
        <xdr:cNvPr id="90" name="楕円 89"/>
        <xdr:cNvSpPr/>
      </xdr:nvSpPr>
      <xdr:spPr>
        <a:xfrm>
          <a:off x="1079500" y="5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45555</xdr:rowOff>
    </xdr:from>
    <xdr:ext cx="469744" cy="259045"/>
    <xdr:sp macro="" textlink="">
      <xdr:nvSpPr>
        <xdr:cNvPr id="91" name="テキスト ボックス 90"/>
        <xdr:cNvSpPr txBox="1"/>
      </xdr:nvSpPr>
      <xdr:spPr>
        <a:xfrm>
          <a:off x="895428"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38309</xdr:rowOff>
    </xdr:from>
    <xdr:to>
      <xdr:col>24</xdr:col>
      <xdr:colOff>63500</xdr:colOff>
      <xdr:row>58</xdr:row>
      <xdr:rowOff>59949</xdr:rowOff>
    </xdr:to>
    <xdr:cxnSp macro="">
      <xdr:nvCxnSpPr>
        <xdr:cNvPr id="120" name="直線コネクタ 119"/>
        <xdr:cNvCxnSpPr/>
      </xdr:nvCxnSpPr>
      <xdr:spPr>
        <a:xfrm>
          <a:off x="3797300" y="9982409"/>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38309</xdr:rowOff>
    </xdr:from>
    <xdr:to>
      <xdr:col>19</xdr:col>
      <xdr:colOff>177800</xdr:colOff>
      <xdr:row>58</xdr:row>
      <xdr:rowOff>42107</xdr:rowOff>
    </xdr:to>
    <xdr:cxnSp macro="">
      <xdr:nvCxnSpPr>
        <xdr:cNvPr id="123" name="直線コネクタ 122"/>
        <xdr:cNvCxnSpPr/>
      </xdr:nvCxnSpPr>
      <xdr:spPr>
        <a:xfrm flipV="1">
          <a:off x="2908300" y="9982409"/>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159447</xdr:rowOff>
    </xdr:from>
    <xdr:to>
      <xdr:col>15</xdr:col>
      <xdr:colOff>50800</xdr:colOff>
      <xdr:row>58</xdr:row>
      <xdr:rowOff>42107</xdr:rowOff>
    </xdr:to>
    <xdr:cxnSp macro="">
      <xdr:nvCxnSpPr>
        <xdr:cNvPr id="126" name="直線コネクタ 125"/>
        <xdr:cNvCxnSpPr/>
      </xdr:nvCxnSpPr>
      <xdr:spPr>
        <a:xfrm>
          <a:off x="2019300" y="9932097"/>
          <a:ext cx="8890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159447</xdr:rowOff>
    </xdr:from>
    <xdr:to>
      <xdr:col>10</xdr:col>
      <xdr:colOff>114300</xdr:colOff>
      <xdr:row>58</xdr:row>
      <xdr:rowOff>62357</xdr:rowOff>
    </xdr:to>
    <xdr:cxnSp macro="">
      <xdr:nvCxnSpPr>
        <xdr:cNvPr id="129" name="直線コネクタ 128"/>
        <xdr:cNvCxnSpPr/>
      </xdr:nvCxnSpPr>
      <xdr:spPr>
        <a:xfrm flipV="1">
          <a:off x="1130300" y="9932097"/>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56453</xdr:rowOff>
    </xdr:from>
    <xdr:ext cx="534377" cy="259045"/>
    <xdr:sp macro="" textlink="">
      <xdr:nvSpPr>
        <xdr:cNvPr id="131" name="テキスト ボックス 130"/>
        <xdr:cNvSpPr txBox="1"/>
      </xdr:nvSpPr>
      <xdr:spPr>
        <a:xfrm>
          <a:off x="1752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9149</xdr:rowOff>
    </xdr:from>
    <xdr:to>
      <xdr:col>24</xdr:col>
      <xdr:colOff>114300</xdr:colOff>
      <xdr:row>58</xdr:row>
      <xdr:rowOff>110749</xdr:rowOff>
    </xdr:to>
    <xdr:sp macro="" textlink="">
      <xdr:nvSpPr>
        <xdr:cNvPr id="139" name="楕円 138"/>
        <xdr:cNvSpPr/>
      </xdr:nvSpPr>
      <xdr:spPr>
        <a:xfrm>
          <a:off x="4584700" y="99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95526</xdr:rowOff>
    </xdr:from>
    <xdr:ext cx="534377" cy="259045"/>
    <xdr:sp macro="" textlink="">
      <xdr:nvSpPr>
        <xdr:cNvPr id="140" name="総務費該当値テキスト"/>
        <xdr:cNvSpPr txBox="1"/>
      </xdr:nvSpPr>
      <xdr:spPr>
        <a:xfrm>
          <a:off x="4686300" y="9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158959</xdr:rowOff>
    </xdr:from>
    <xdr:to>
      <xdr:col>20</xdr:col>
      <xdr:colOff>38100</xdr:colOff>
      <xdr:row>58</xdr:row>
      <xdr:rowOff>89109</xdr:rowOff>
    </xdr:to>
    <xdr:sp macro="" textlink="">
      <xdr:nvSpPr>
        <xdr:cNvPr id="141" name="楕円 140"/>
        <xdr:cNvSpPr/>
      </xdr:nvSpPr>
      <xdr:spPr>
        <a:xfrm>
          <a:off x="3746500" y="99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105636</xdr:rowOff>
    </xdr:from>
    <xdr:ext cx="534377" cy="259045"/>
    <xdr:sp macro="" textlink="">
      <xdr:nvSpPr>
        <xdr:cNvPr id="142" name="テキスト ボックス 141"/>
        <xdr:cNvSpPr txBox="1"/>
      </xdr:nvSpPr>
      <xdr:spPr>
        <a:xfrm>
          <a:off x="3530111" y="97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162757</xdr:rowOff>
    </xdr:from>
    <xdr:to>
      <xdr:col>15</xdr:col>
      <xdr:colOff>101600</xdr:colOff>
      <xdr:row>58</xdr:row>
      <xdr:rowOff>92907</xdr:rowOff>
    </xdr:to>
    <xdr:sp macro="" textlink="">
      <xdr:nvSpPr>
        <xdr:cNvPr id="143" name="楕円 142"/>
        <xdr:cNvSpPr/>
      </xdr:nvSpPr>
      <xdr:spPr>
        <a:xfrm>
          <a:off x="2857500" y="99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84034</xdr:rowOff>
    </xdr:from>
    <xdr:ext cx="534377" cy="259045"/>
    <xdr:sp macro="" textlink="">
      <xdr:nvSpPr>
        <xdr:cNvPr id="144" name="テキスト ボックス 143"/>
        <xdr:cNvSpPr txBox="1"/>
      </xdr:nvSpPr>
      <xdr:spPr>
        <a:xfrm>
          <a:off x="2641111" y="100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108647</xdr:rowOff>
    </xdr:from>
    <xdr:to>
      <xdr:col>10</xdr:col>
      <xdr:colOff>165100</xdr:colOff>
      <xdr:row>58</xdr:row>
      <xdr:rowOff>38797</xdr:rowOff>
    </xdr:to>
    <xdr:sp macro="" textlink="">
      <xdr:nvSpPr>
        <xdr:cNvPr id="145" name="楕円 144"/>
        <xdr:cNvSpPr/>
      </xdr:nvSpPr>
      <xdr:spPr>
        <a:xfrm>
          <a:off x="1968500" y="98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55324</xdr:rowOff>
    </xdr:from>
    <xdr:ext cx="534377" cy="259045"/>
    <xdr:sp macro="" textlink="">
      <xdr:nvSpPr>
        <xdr:cNvPr id="146" name="テキスト ボックス 145"/>
        <xdr:cNvSpPr txBox="1"/>
      </xdr:nvSpPr>
      <xdr:spPr>
        <a:xfrm>
          <a:off x="1752111" y="96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11557</xdr:rowOff>
    </xdr:from>
    <xdr:to>
      <xdr:col>6</xdr:col>
      <xdr:colOff>38100</xdr:colOff>
      <xdr:row>58</xdr:row>
      <xdr:rowOff>113157</xdr:rowOff>
    </xdr:to>
    <xdr:sp macro="" textlink="">
      <xdr:nvSpPr>
        <xdr:cNvPr id="147" name="楕円 146"/>
        <xdr:cNvSpPr/>
      </xdr:nvSpPr>
      <xdr:spPr>
        <a:xfrm>
          <a:off x="10795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104284</xdr:rowOff>
    </xdr:from>
    <xdr:ext cx="534377" cy="259045"/>
    <xdr:sp macro="" textlink="">
      <xdr:nvSpPr>
        <xdr:cNvPr id="148" name="テキスト ボックス 147"/>
        <xdr:cNvSpPr txBox="1"/>
      </xdr:nvSpPr>
      <xdr:spPr>
        <a:xfrm>
          <a:off x="863111" y="10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82226</xdr:rowOff>
    </xdr:from>
    <xdr:to>
      <xdr:col>24</xdr:col>
      <xdr:colOff>63500</xdr:colOff>
      <xdr:row>77</xdr:row>
      <xdr:rowOff>28411</xdr:rowOff>
    </xdr:to>
    <xdr:cxnSp macro="">
      <xdr:nvCxnSpPr>
        <xdr:cNvPr id="178" name="直線コネクタ 177"/>
        <xdr:cNvCxnSpPr/>
      </xdr:nvCxnSpPr>
      <xdr:spPr>
        <a:xfrm flipV="1">
          <a:off x="3797300" y="13112426"/>
          <a:ext cx="838200" cy="1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28411</xdr:rowOff>
    </xdr:from>
    <xdr:to>
      <xdr:col>19</xdr:col>
      <xdr:colOff>177800</xdr:colOff>
      <xdr:row>77</xdr:row>
      <xdr:rowOff>50127</xdr:rowOff>
    </xdr:to>
    <xdr:cxnSp macro="">
      <xdr:nvCxnSpPr>
        <xdr:cNvPr id="181" name="直線コネクタ 180"/>
        <xdr:cNvCxnSpPr/>
      </xdr:nvCxnSpPr>
      <xdr:spPr>
        <a:xfrm flipV="1">
          <a:off x="2908300" y="13230061"/>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50127</xdr:rowOff>
    </xdr:from>
    <xdr:to>
      <xdr:col>15</xdr:col>
      <xdr:colOff>50800</xdr:colOff>
      <xdr:row>77</xdr:row>
      <xdr:rowOff>89027</xdr:rowOff>
    </xdr:to>
    <xdr:cxnSp macro="">
      <xdr:nvCxnSpPr>
        <xdr:cNvPr id="184" name="直線コネクタ 183"/>
        <xdr:cNvCxnSpPr/>
      </xdr:nvCxnSpPr>
      <xdr:spPr>
        <a:xfrm flipV="1">
          <a:off x="2019300" y="13251777"/>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89027</xdr:rowOff>
    </xdr:from>
    <xdr:to>
      <xdr:col>10</xdr:col>
      <xdr:colOff>114300</xdr:colOff>
      <xdr:row>77</xdr:row>
      <xdr:rowOff>108553</xdr:rowOff>
    </xdr:to>
    <xdr:cxnSp macro="">
      <xdr:nvCxnSpPr>
        <xdr:cNvPr id="187" name="直線コネクタ 186"/>
        <xdr:cNvCxnSpPr/>
      </xdr:nvCxnSpPr>
      <xdr:spPr>
        <a:xfrm flipV="1">
          <a:off x="1130300" y="13290677"/>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31426</xdr:rowOff>
    </xdr:from>
    <xdr:to>
      <xdr:col>24</xdr:col>
      <xdr:colOff>114300</xdr:colOff>
      <xdr:row>76</xdr:row>
      <xdr:rowOff>133026</xdr:rowOff>
    </xdr:to>
    <xdr:sp macro="" textlink="">
      <xdr:nvSpPr>
        <xdr:cNvPr id="197" name="楕円 196"/>
        <xdr:cNvSpPr/>
      </xdr:nvSpPr>
      <xdr:spPr>
        <a:xfrm>
          <a:off x="4584700" y="130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9853</xdr:rowOff>
    </xdr:from>
    <xdr:ext cx="599010" cy="259045"/>
    <xdr:sp macro="" textlink="">
      <xdr:nvSpPr>
        <xdr:cNvPr id="198" name="民生費該当値テキスト"/>
        <xdr:cNvSpPr txBox="1"/>
      </xdr:nvSpPr>
      <xdr:spPr>
        <a:xfrm>
          <a:off x="4686300" y="1304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149061</xdr:rowOff>
    </xdr:from>
    <xdr:to>
      <xdr:col>20</xdr:col>
      <xdr:colOff>38100</xdr:colOff>
      <xdr:row>77</xdr:row>
      <xdr:rowOff>79211</xdr:rowOff>
    </xdr:to>
    <xdr:sp macro="" textlink="">
      <xdr:nvSpPr>
        <xdr:cNvPr id="199" name="楕円 198"/>
        <xdr:cNvSpPr/>
      </xdr:nvSpPr>
      <xdr:spPr>
        <a:xfrm>
          <a:off x="3746500" y="13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70338</xdr:rowOff>
    </xdr:from>
    <xdr:ext cx="599010" cy="259045"/>
    <xdr:sp macro="" textlink="">
      <xdr:nvSpPr>
        <xdr:cNvPr id="200" name="テキスト ボックス 199"/>
        <xdr:cNvSpPr txBox="1"/>
      </xdr:nvSpPr>
      <xdr:spPr>
        <a:xfrm>
          <a:off x="3497795" y="1327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170777</xdr:rowOff>
    </xdr:from>
    <xdr:to>
      <xdr:col>15</xdr:col>
      <xdr:colOff>101600</xdr:colOff>
      <xdr:row>77</xdr:row>
      <xdr:rowOff>100927</xdr:rowOff>
    </xdr:to>
    <xdr:sp macro="" textlink="">
      <xdr:nvSpPr>
        <xdr:cNvPr id="201" name="楕円 200"/>
        <xdr:cNvSpPr/>
      </xdr:nvSpPr>
      <xdr:spPr>
        <a:xfrm>
          <a:off x="28575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92054</xdr:rowOff>
    </xdr:from>
    <xdr:ext cx="599010" cy="259045"/>
    <xdr:sp macro="" textlink="">
      <xdr:nvSpPr>
        <xdr:cNvPr id="202" name="テキスト ボックス 201"/>
        <xdr:cNvSpPr txBox="1"/>
      </xdr:nvSpPr>
      <xdr:spPr>
        <a:xfrm>
          <a:off x="2608795" y="1329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38227</xdr:rowOff>
    </xdr:from>
    <xdr:to>
      <xdr:col>10</xdr:col>
      <xdr:colOff>165100</xdr:colOff>
      <xdr:row>77</xdr:row>
      <xdr:rowOff>139827</xdr:rowOff>
    </xdr:to>
    <xdr:sp macro="" textlink="">
      <xdr:nvSpPr>
        <xdr:cNvPr id="203" name="楕円 202"/>
        <xdr:cNvSpPr/>
      </xdr:nvSpPr>
      <xdr:spPr>
        <a:xfrm>
          <a:off x="1968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130954</xdr:rowOff>
    </xdr:from>
    <xdr:ext cx="599010" cy="259045"/>
    <xdr:sp macro="" textlink="">
      <xdr:nvSpPr>
        <xdr:cNvPr id="204" name="テキスト ボックス 203"/>
        <xdr:cNvSpPr txBox="1"/>
      </xdr:nvSpPr>
      <xdr:spPr>
        <a:xfrm>
          <a:off x="1719795" y="1333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57753</xdr:rowOff>
    </xdr:from>
    <xdr:to>
      <xdr:col>6</xdr:col>
      <xdr:colOff>38100</xdr:colOff>
      <xdr:row>77</xdr:row>
      <xdr:rowOff>159353</xdr:rowOff>
    </xdr:to>
    <xdr:sp macro="" textlink="">
      <xdr:nvSpPr>
        <xdr:cNvPr id="205" name="楕円 204"/>
        <xdr:cNvSpPr/>
      </xdr:nvSpPr>
      <xdr:spPr>
        <a:xfrm>
          <a:off x="1079500" y="13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150480</xdr:rowOff>
    </xdr:from>
    <xdr:ext cx="599010" cy="259045"/>
    <xdr:sp macro="" textlink="">
      <xdr:nvSpPr>
        <xdr:cNvPr id="206" name="テキスト ボックス 205"/>
        <xdr:cNvSpPr txBox="1"/>
      </xdr:nvSpPr>
      <xdr:spPr>
        <a:xfrm>
          <a:off x="830795" y="133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93044</xdr:rowOff>
    </xdr:from>
    <xdr:to>
      <xdr:col>24</xdr:col>
      <xdr:colOff>62865</xdr:colOff>
      <xdr:row>98</xdr:row>
      <xdr:rowOff>32421</xdr:rowOff>
    </xdr:to>
    <xdr:cxnSp macro="">
      <xdr:nvCxnSpPr>
        <xdr:cNvPr id="232" name="直線コネクタ 231"/>
        <xdr:cNvCxnSpPr/>
      </xdr:nvCxnSpPr>
      <xdr:spPr>
        <a:xfrm flipV="1">
          <a:off x="4633595" y="16380794"/>
          <a:ext cx="1270" cy="45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36248</xdr:rowOff>
    </xdr:from>
    <xdr:ext cx="534377" cy="259045"/>
    <xdr:sp macro="" textlink="">
      <xdr:nvSpPr>
        <xdr:cNvPr id="233" name="衛生費最小値テキスト"/>
        <xdr:cNvSpPr txBox="1"/>
      </xdr:nvSpPr>
      <xdr:spPr>
        <a:xfrm>
          <a:off x="4686300" y="168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32421</xdr:rowOff>
    </xdr:from>
    <xdr:to>
      <xdr:col>24</xdr:col>
      <xdr:colOff>152400</xdr:colOff>
      <xdr:row>98</xdr:row>
      <xdr:rowOff>32421</xdr:rowOff>
    </xdr:to>
    <xdr:cxnSp macro="">
      <xdr:nvCxnSpPr>
        <xdr:cNvPr id="234" name="直線コネクタ 233"/>
        <xdr:cNvCxnSpPr/>
      </xdr:nvCxnSpPr>
      <xdr:spPr>
        <a:xfrm>
          <a:off x="4546600" y="1683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39721</xdr:rowOff>
    </xdr:from>
    <xdr:ext cx="534377" cy="259045"/>
    <xdr:sp macro="" textlink="">
      <xdr:nvSpPr>
        <xdr:cNvPr id="235" name="衛生費最大値テキスト"/>
        <xdr:cNvSpPr txBox="1"/>
      </xdr:nvSpPr>
      <xdr:spPr>
        <a:xfrm>
          <a:off x="4686300" y="161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93044</xdr:rowOff>
    </xdr:from>
    <xdr:to>
      <xdr:col>24</xdr:col>
      <xdr:colOff>152400</xdr:colOff>
      <xdr:row>95</xdr:row>
      <xdr:rowOff>93044</xdr:rowOff>
    </xdr:to>
    <xdr:cxnSp macro="">
      <xdr:nvCxnSpPr>
        <xdr:cNvPr id="236" name="直線コネクタ 235"/>
        <xdr:cNvCxnSpPr/>
      </xdr:nvCxnSpPr>
      <xdr:spPr>
        <a:xfrm>
          <a:off x="4546600" y="1638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126442</xdr:rowOff>
    </xdr:from>
    <xdr:to>
      <xdr:col>24</xdr:col>
      <xdr:colOff>63500</xdr:colOff>
      <xdr:row>97</xdr:row>
      <xdr:rowOff>49664</xdr:rowOff>
    </xdr:to>
    <xdr:cxnSp macro="">
      <xdr:nvCxnSpPr>
        <xdr:cNvPr id="237" name="直線コネクタ 236"/>
        <xdr:cNvCxnSpPr/>
      </xdr:nvCxnSpPr>
      <xdr:spPr>
        <a:xfrm>
          <a:off x="3797300" y="16585642"/>
          <a:ext cx="838200" cy="9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159191</xdr:rowOff>
    </xdr:from>
    <xdr:ext cx="534377" cy="259045"/>
    <xdr:sp macro="" textlink="">
      <xdr:nvSpPr>
        <xdr:cNvPr id="238" name="衛生費平均値テキスト"/>
        <xdr:cNvSpPr txBox="1"/>
      </xdr:nvSpPr>
      <xdr:spPr>
        <a:xfrm>
          <a:off x="4686300" y="1661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9314</xdr:rowOff>
    </xdr:from>
    <xdr:to>
      <xdr:col>24</xdr:col>
      <xdr:colOff>114300</xdr:colOff>
      <xdr:row>97</xdr:row>
      <xdr:rowOff>110914</xdr:rowOff>
    </xdr:to>
    <xdr:sp macro="" textlink="">
      <xdr:nvSpPr>
        <xdr:cNvPr id="239" name="フローチャート: 判断 238"/>
        <xdr:cNvSpPr/>
      </xdr:nvSpPr>
      <xdr:spPr>
        <a:xfrm>
          <a:off x="4584700" y="1663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63108</xdr:rowOff>
    </xdr:from>
    <xdr:to>
      <xdr:col>19</xdr:col>
      <xdr:colOff>177800</xdr:colOff>
      <xdr:row>96</xdr:row>
      <xdr:rowOff>126442</xdr:rowOff>
    </xdr:to>
    <xdr:cxnSp macro="">
      <xdr:nvCxnSpPr>
        <xdr:cNvPr id="240" name="直線コネクタ 239"/>
        <xdr:cNvCxnSpPr/>
      </xdr:nvCxnSpPr>
      <xdr:spPr>
        <a:xfrm>
          <a:off x="2908300" y="15665058"/>
          <a:ext cx="889000" cy="9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4601</xdr:rowOff>
    </xdr:from>
    <xdr:to>
      <xdr:col>20</xdr:col>
      <xdr:colOff>38100</xdr:colOff>
      <xdr:row>97</xdr:row>
      <xdr:rowOff>106201</xdr:rowOff>
    </xdr:to>
    <xdr:sp macro="" textlink="">
      <xdr:nvSpPr>
        <xdr:cNvPr id="241" name="フローチャート: 判断 240"/>
        <xdr:cNvSpPr/>
      </xdr:nvSpPr>
      <xdr:spPr>
        <a:xfrm>
          <a:off x="3746500" y="1663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97328</xdr:rowOff>
    </xdr:from>
    <xdr:ext cx="534377" cy="259045"/>
    <xdr:sp macro="" textlink="">
      <xdr:nvSpPr>
        <xdr:cNvPr id="242" name="テキスト ボックス 241"/>
        <xdr:cNvSpPr txBox="1"/>
      </xdr:nvSpPr>
      <xdr:spPr>
        <a:xfrm>
          <a:off x="3530111" y="16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63108</xdr:rowOff>
    </xdr:from>
    <xdr:to>
      <xdr:col>15</xdr:col>
      <xdr:colOff>50800</xdr:colOff>
      <xdr:row>95</xdr:row>
      <xdr:rowOff>132984</xdr:rowOff>
    </xdr:to>
    <xdr:cxnSp macro="">
      <xdr:nvCxnSpPr>
        <xdr:cNvPr id="243" name="直線コネクタ 242"/>
        <xdr:cNvCxnSpPr/>
      </xdr:nvCxnSpPr>
      <xdr:spPr>
        <a:xfrm flipV="1">
          <a:off x="2019300" y="15665058"/>
          <a:ext cx="889000" cy="7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121808</xdr:rowOff>
    </xdr:from>
    <xdr:to>
      <xdr:col>15</xdr:col>
      <xdr:colOff>101600</xdr:colOff>
      <xdr:row>97</xdr:row>
      <xdr:rowOff>51958</xdr:rowOff>
    </xdr:to>
    <xdr:sp macro="" textlink="">
      <xdr:nvSpPr>
        <xdr:cNvPr id="244" name="フローチャート: 判断 243"/>
        <xdr:cNvSpPr/>
      </xdr:nvSpPr>
      <xdr:spPr>
        <a:xfrm>
          <a:off x="28575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43085</xdr:rowOff>
    </xdr:from>
    <xdr:ext cx="534377" cy="259045"/>
    <xdr:sp macro="" textlink="">
      <xdr:nvSpPr>
        <xdr:cNvPr id="245" name="テキスト ボックス 244"/>
        <xdr:cNvSpPr txBox="1"/>
      </xdr:nvSpPr>
      <xdr:spPr>
        <a:xfrm>
          <a:off x="2641111" y="166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132984</xdr:rowOff>
    </xdr:from>
    <xdr:to>
      <xdr:col>10</xdr:col>
      <xdr:colOff>114300</xdr:colOff>
      <xdr:row>96</xdr:row>
      <xdr:rowOff>133060</xdr:rowOff>
    </xdr:to>
    <xdr:cxnSp macro="">
      <xdr:nvCxnSpPr>
        <xdr:cNvPr id="246" name="直線コネクタ 245"/>
        <xdr:cNvCxnSpPr/>
      </xdr:nvCxnSpPr>
      <xdr:spPr>
        <a:xfrm flipV="1">
          <a:off x="1130300" y="16420734"/>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12809</xdr:rowOff>
    </xdr:from>
    <xdr:to>
      <xdr:col>10</xdr:col>
      <xdr:colOff>165100</xdr:colOff>
      <xdr:row>97</xdr:row>
      <xdr:rowOff>114409</xdr:rowOff>
    </xdr:to>
    <xdr:sp macro="" textlink="">
      <xdr:nvSpPr>
        <xdr:cNvPr id="247" name="フローチャート: 判断 246"/>
        <xdr:cNvSpPr/>
      </xdr:nvSpPr>
      <xdr:spPr>
        <a:xfrm>
          <a:off x="1968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105536</xdr:rowOff>
    </xdr:from>
    <xdr:ext cx="534377" cy="259045"/>
    <xdr:sp macro="" textlink="">
      <xdr:nvSpPr>
        <xdr:cNvPr id="248" name="テキスト ボックス 247"/>
        <xdr:cNvSpPr txBox="1"/>
      </xdr:nvSpPr>
      <xdr:spPr>
        <a:xfrm>
          <a:off x="1752111" y="167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44323</xdr:rowOff>
    </xdr:from>
    <xdr:to>
      <xdr:col>6</xdr:col>
      <xdr:colOff>38100</xdr:colOff>
      <xdr:row>97</xdr:row>
      <xdr:rowOff>145923</xdr:rowOff>
    </xdr:to>
    <xdr:sp macro="" textlink="">
      <xdr:nvSpPr>
        <xdr:cNvPr id="249" name="フローチャート: 判断 248"/>
        <xdr:cNvSpPr/>
      </xdr:nvSpPr>
      <xdr:spPr>
        <a:xfrm>
          <a:off x="1079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137050</xdr:rowOff>
    </xdr:from>
    <xdr:ext cx="534377" cy="259045"/>
    <xdr:sp macro="" textlink="">
      <xdr:nvSpPr>
        <xdr:cNvPr id="250" name="テキスト ボックス 249"/>
        <xdr:cNvSpPr txBox="1"/>
      </xdr:nvSpPr>
      <xdr:spPr>
        <a:xfrm>
          <a:off x="863111" y="167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170314</xdr:rowOff>
    </xdr:from>
    <xdr:to>
      <xdr:col>24</xdr:col>
      <xdr:colOff>114300</xdr:colOff>
      <xdr:row>97</xdr:row>
      <xdr:rowOff>100464</xdr:rowOff>
    </xdr:to>
    <xdr:sp macro="" textlink="">
      <xdr:nvSpPr>
        <xdr:cNvPr id="256" name="楕円 255"/>
        <xdr:cNvSpPr/>
      </xdr:nvSpPr>
      <xdr:spPr>
        <a:xfrm>
          <a:off x="4584700" y="166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21741</xdr:rowOff>
    </xdr:from>
    <xdr:ext cx="534377" cy="259045"/>
    <xdr:sp macro="" textlink="">
      <xdr:nvSpPr>
        <xdr:cNvPr id="257" name="衛生費該当値テキスト"/>
        <xdr:cNvSpPr txBox="1"/>
      </xdr:nvSpPr>
      <xdr:spPr>
        <a:xfrm>
          <a:off x="4686300" y="164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75642</xdr:rowOff>
    </xdr:from>
    <xdr:to>
      <xdr:col>20</xdr:col>
      <xdr:colOff>38100</xdr:colOff>
      <xdr:row>97</xdr:row>
      <xdr:rowOff>5792</xdr:rowOff>
    </xdr:to>
    <xdr:sp macro="" textlink="">
      <xdr:nvSpPr>
        <xdr:cNvPr id="258" name="楕円 257"/>
        <xdr:cNvSpPr/>
      </xdr:nvSpPr>
      <xdr:spPr>
        <a:xfrm>
          <a:off x="3746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22319</xdr:rowOff>
    </xdr:from>
    <xdr:ext cx="534377" cy="259045"/>
    <xdr:sp macro="" textlink="">
      <xdr:nvSpPr>
        <xdr:cNvPr id="259" name="テキスト ボックス 258"/>
        <xdr:cNvSpPr txBox="1"/>
      </xdr:nvSpPr>
      <xdr:spPr>
        <a:xfrm>
          <a:off x="3530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12308</xdr:rowOff>
    </xdr:from>
    <xdr:to>
      <xdr:col>15</xdr:col>
      <xdr:colOff>101600</xdr:colOff>
      <xdr:row>91</xdr:row>
      <xdr:rowOff>113908</xdr:rowOff>
    </xdr:to>
    <xdr:sp macro="" textlink="">
      <xdr:nvSpPr>
        <xdr:cNvPr id="260" name="楕円 259"/>
        <xdr:cNvSpPr/>
      </xdr:nvSpPr>
      <xdr:spPr>
        <a:xfrm>
          <a:off x="2857500" y="156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130435</xdr:rowOff>
    </xdr:from>
    <xdr:ext cx="599010" cy="259045"/>
    <xdr:sp macro="" textlink="">
      <xdr:nvSpPr>
        <xdr:cNvPr id="261" name="テキスト ボックス 260"/>
        <xdr:cNvSpPr txBox="1"/>
      </xdr:nvSpPr>
      <xdr:spPr>
        <a:xfrm>
          <a:off x="2608795" y="1538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82184</xdr:rowOff>
    </xdr:from>
    <xdr:to>
      <xdr:col>10</xdr:col>
      <xdr:colOff>165100</xdr:colOff>
      <xdr:row>96</xdr:row>
      <xdr:rowOff>12334</xdr:rowOff>
    </xdr:to>
    <xdr:sp macro="" textlink="">
      <xdr:nvSpPr>
        <xdr:cNvPr id="262" name="楕円 261"/>
        <xdr:cNvSpPr/>
      </xdr:nvSpPr>
      <xdr:spPr>
        <a:xfrm>
          <a:off x="1968500" y="163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28861</xdr:rowOff>
    </xdr:from>
    <xdr:ext cx="534377" cy="259045"/>
    <xdr:sp macro="" textlink="">
      <xdr:nvSpPr>
        <xdr:cNvPr id="263" name="テキスト ボックス 262"/>
        <xdr:cNvSpPr txBox="1"/>
      </xdr:nvSpPr>
      <xdr:spPr>
        <a:xfrm>
          <a:off x="1752111" y="161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82260</xdr:rowOff>
    </xdr:from>
    <xdr:to>
      <xdr:col>6</xdr:col>
      <xdr:colOff>38100</xdr:colOff>
      <xdr:row>97</xdr:row>
      <xdr:rowOff>12410</xdr:rowOff>
    </xdr:to>
    <xdr:sp macro="" textlink="">
      <xdr:nvSpPr>
        <xdr:cNvPr id="264" name="楕円 263"/>
        <xdr:cNvSpPr/>
      </xdr:nvSpPr>
      <xdr:spPr>
        <a:xfrm>
          <a:off x="1079500" y="165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28937</xdr:rowOff>
    </xdr:from>
    <xdr:ext cx="534377" cy="259045"/>
    <xdr:sp macro="" textlink="">
      <xdr:nvSpPr>
        <xdr:cNvPr id="265" name="テキスト ボックス 264"/>
        <xdr:cNvSpPr txBox="1"/>
      </xdr:nvSpPr>
      <xdr:spPr>
        <a:xfrm>
          <a:off x="863111" y="163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89" name="直線コネクタ 288"/>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0"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1" name="直線コネクタ 290"/>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2"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3" name="直線コネクタ 292"/>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157073</xdr:rowOff>
    </xdr:from>
    <xdr:to>
      <xdr:col>55</xdr:col>
      <xdr:colOff>0</xdr:colOff>
      <xdr:row>38</xdr:row>
      <xdr:rowOff>157302</xdr:rowOff>
    </xdr:to>
    <xdr:cxnSp macro="">
      <xdr:nvCxnSpPr>
        <xdr:cNvPr id="294" name="直線コネクタ 293"/>
        <xdr:cNvCxnSpPr/>
      </xdr:nvCxnSpPr>
      <xdr:spPr>
        <a:xfrm>
          <a:off x="9639300" y="667217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5"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6" name="フローチャート: 判断 295"/>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157073</xdr:rowOff>
    </xdr:from>
    <xdr:to>
      <xdr:col>50</xdr:col>
      <xdr:colOff>114300</xdr:colOff>
      <xdr:row>38</xdr:row>
      <xdr:rowOff>157226</xdr:rowOff>
    </xdr:to>
    <xdr:cxnSp macro="">
      <xdr:nvCxnSpPr>
        <xdr:cNvPr id="297" name="直線コネクタ 296"/>
        <xdr:cNvCxnSpPr/>
      </xdr:nvCxnSpPr>
      <xdr:spPr>
        <a:xfrm flipV="1">
          <a:off x="8750300" y="667217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8" name="フローチャート: 判断 297"/>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299" name="テキスト ボックス 298"/>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157226</xdr:rowOff>
    </xdr:from>
    <xdr:to>
      <xdr:col>45</xdr:col>
      <xdr:colOff>177800</xdr:colOff>
      <xdr:row>38</xdr:row>
      <xdr:rowOff>157455</xdr:rowOff>
    </xdr:to>
    <xdr:cxnSp macro="">
      <xdr:nvCxnSpPr>
        <xdr:cNvPr id="300" name="直線コネクタ 299"/>
        <xdr:cNvCxnSpPr/>
      </xdr:nvCxnSpPr>
      <xdr:spPr>
        <a:xfrm flipV="1">
          <a:off x="7861300" y="66723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1" name="フローチャート: 判断 300"/>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2" name="テキスト ボックス 301"/>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155397</xdr:rowOff>
    </xdr:from>
    <xdr:to>
      <xdr:col>41</xdr:col>
      <xdr:colOff>50800</xdr:colOff>
      <xdr:row>38</xdr:row>
      <xdr:rowOff>157455</xdr:rowOff>
    </xdr:to>
    <xdr:cxnSp macro="">
      <xdr:nvCxnSpPr>
        <xdr:cNvPr id="303" name="直線コネクタ 302"/>
        <xdr:cNvCxnSpPr/>
      </xdr:nvCxnSpPr>
      <xdr:spPr>
        <a:xfrm>
          <a:off x="6972300" y="667049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4" name="フローチャート: 判断 303"/>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5" name="テキスト ボックス 304"/>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6" name="フローチャート: 判断 305"/>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7" name="テキスト ボックス 306"/>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106502</xdr:rowOff>
    </xdr:from>
    <xdr:to>
      <xdr:col>55</xdr:col>
      <xdr:colOff>50800</xdr:colOff>
      <xdr:row>39</xdr:row>
      <xdr:rowOff>36652</xdr:rowOff>
    </xdr:to>
    <xdr:sp macro="" textlink="">
      <xdr:nvSpPr>
        <xdr:cNvPr id="313" name="楕円 312"/>
        <xdr:cNvSpPr/>
      </xdr:nvSpPr>
      <xdr:spPr>
        <a:xfrm>
          <a:off x="10426700" y="66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21429</xdr:rowOff>
    </xdr:from>
    <xdr:ext cx="378565" cy="259045"/>
    <xdr:sp macro="" textlink="">
      <xdr:nvSpPr>
        <xdr:cNvPr id="314" name="労働費該当値テキスト"/>
        <xdr:cNvSpPr txBox="1"/>
      </xdr:nvSpPr>
      <xdr:spPr>
        <a:xfrm>
          <a:off x="10528300" y="65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106273</xdr:rowOff>
    </xdr:from>
    <xdr:to>
      <xdr:col>50</xdr:col>
      <xdr:colOff>165100</xdr:colOff>
      <xdr:row>39</xdr:row>
      <xdr:rowOff>36423</xdr:rowOff>
    </xdr:to>
    <xdr:sp macro="" textlink="">
      <xdr:nvSpPr>
        <xdr:cNvPr id="315" name="楕円 314"/>
        <xdr:cNvSpPr/>
      </xdr:nvSpPr>
      <xdr:spPr>
        <a:xfrm>
          <a:off x="9588500" y="6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27550</xdr:rowOff>
    </xdr:from>
    <xdr:ext cx="378565" cy="259045"/>
    <xdr:sp macro="" textlink="">
      <xdr:nvSpPr>
        <xdr:cNvPr id="316" name="テキスト ボックス 315"/>
        <xdr:cNvSpPr txBox="1"/>
      </xdr:nvSpPr>
      <xdr:spPr>
        <a:xfrm>
          <a:off x="9450017" y="671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106426</xdr:rowOff>
    </xdr:from>
    <xdr:to>
      <xdr:col>46</xdr:col>
      <xdr:colOff>38100</xdr:colOff>
      <xdr:row>39</xdr:row>
      <xdr:rowOff>36576</xdr:rowOff>
    </xdr:to>
    <xdr:sp macro="" textlink="">
      <xdr:nvSpPr>
        <xdr:cNvPr id="317" name="楕円 316"/>
        <xdr:cNvSpPr/>
      </xdr:nvSpPr>
      <xdr:spPr>
        <a:xfrm>
          <a:off x="8699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27703</xdr:rowOff>
    </xdr:from>
    <xdr:ext cx="378565" cy="259045"/>
    <xdr:sp macro="" textlink="">
      <xdr:nvSpPr>
        <xdr:cNvPr id="318" name="テキスト ボックス 317"/>
        <xdr:cNvSpPr txBox="1"/>
      </xdr:nvSpPr>
      <xdr:spPr>
        <a:xfrm>
          <a:off x="8561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106655</xdr:rowOff>
    </xdr:from>
    <xdr:to>
      <xdr:col>41</xdr:col>
      <xdr:colOff>101600</xdr:colOff>
      <xdr:row>39</xdr:row>
      <xdr:rowOff>36805</xdr:rowOff>
    </xdr:to>
    <xdr:sp macro="" textlink="">
      <xdr:nvSpPr>
        <xdr:cNvPr id="319" name="楕円 318"/>
        <xdr:cNvSpPr/>
      </xdr:nvSpPr>
      <xdr:spPr>
        <a:xfrm>
          <a:off x="78105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27932</xdr:rowOff>
    </xdr:from>
    <xdr:ext cx="378565" cy="259045"/>
    <xdr:sp macro="" textlink="">
      <xdr:nvSpPr>
        <xdr:cNvPr id="320" name="テキスト ボックス 319"/>
        <xdr:cNvSpPr txBox="1"/>
      </xdr:nvSpPr>
      <xdr:spPr>
        <a:xfrm>
          <a:off x="7672017" y="671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104597</xdr:rowOff>
    </xdr:from>
    <xdr:to>
      <xdr:col>36</xdr:col>
      <xdr:colOff>165100</xdr:colOff>
      <xdr:row>39</xdr:row>
      <xdr:rowOff>34747</xdr:rowOff>
    </xdr:to>
    <xdr:sp macro="" textlink="">
      <xdr:nvSpPr>
        <xdr:cNvPr id="321" name="楕円 320"/>
        <xdr:cNvSpPr/>
      </xdr:nvSpPr>
      <xdr:spPr>
        <a:xfrm>
          <a:off x="69215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25874</xdr:rowOff>
    </xdr:from>
    <xdr:ext cx="378565" cy="259045"/>
    <xdr:sp macro="" textlink="">
      <xdr:nvSpPr>
        <xdr:cNvPr id="322" name="テキスト ボックス 321"/>
        <xdr:cNvSpPr txBox="1"/>
      </xdr:nvSpPr>
      <xdr:spPr>
        <a:xfrm>
          <a:off x="6783017" y="6712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8" name="直線コネクタ 347"/>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49"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0" name="直線コネクタ 349"/>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1"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2" name="直線コネクタ 351"/>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104790</xdr:rowOff>
    </xdr:from>
    <xdr:to>
      <xdr:col>55</xdr:col>
      <xdr:colOff>0</xdr:colOff>
      <xdr:row>58</xdr:row>
      <xdr:rowOff>105508</xdr:rowOff>
    </xdr:to>
    <xdr:cxnSp macro="">
      <xdr:nvCxnSpPr>
        <xdr:cNvPr id="353" name="直線コネクタ 352"/>
        <xdr:cNvCxnSpPr/>
      </xdr:nvCxnSpPr>
      <xdr:spPr>
        <a:xfrm>
          <a:off x="9639300" y="10048890"/>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4"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5" name="フローチャート: 判断 354"/>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104790</xdr:rowOff>
    </xdr:from>
    <xdr:to>
      <xdr:col>50</xdr:col>
      <xdr:colOff>114300</xdr:colOff>
      <xdr:row>58</xdr:row>
      <xdr:rowOff>119714</xdr:rowOff>
    </xdr:to>
    <xdr:cxnSp macro="">
      <xdr:nvCxnSpPr>
        <xdr:cNvPr id="356" name="直線コネクタ 355"/>
        <xdr:cNvCxnSpPr/>
      </xdr:nvCxnSpPr>
      <xdr:spPr>
        <a:xfrm flipV="1">
          <a:off x="8750300" y="10048890"/>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7" name="フローチャート: 判断 356"/>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8" name="テキスト ボックス 357"/>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65274</xdr:rowOff>
    </xdr:from>
    <xdr:to>
      <xdr:col>45</xdr:col>
      <xdr:colOff>177800</xdr:colOff>
      <xdr:row>58</xdr:row>
      <xdr:rowOff>119714</xdr:rowOff>
    </xdr:to>
    <xdr:cxnSp macro="">
      <xdr:nvCxnSpPr>
        <xdr:cNvPr id="359" name="直線コネクタ 358"/>
        <xdr:cNvCxnSpPr/>
      </xdr:nvCxnSpPr>
      <xdr:spPr>
        <a:xfrm>
          <a:off x="7861300" y="10009374"/>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0" name="フローチャート: 判断 359"/>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1" name="テキスト ボックス 360"/>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65274</xdr:rowOff>
    </xdr:from>
    <xdr:to>
      <xdr:col>41</xdr:col>
      <xdr:colOff>50800</xdr:colOff>
      <xdr:row>58</xdr:row>
      <xdr:rowOff>79382</xdr:rowOff>
    </xdr:to>
    <xdr:cxnSp macro="">
      <xdr:nvCxnSpPr>
        <xdr:cNvPr id="362" name="直線コネクタ 361"/>
        <xdr:cNvCxnSpPr/>
      </xdr:nvCxnSpPr>
      <xdr:spPr>
        <a:xfrm flipV="1">
          <a:off x="6972300" y="10009374"/>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3" name="フローチャート: 判断 362"/>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4" name="テキスト ボックス 363"/>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5" name="フローチャート: 判断 364"/>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6" name="テキスト ボックス 365"/>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54708</xdr:rowOff>
    </xdr:from>
    <xdr:to>
      <xdr:col>55</xdr:col>
      <xdr:colOff>50800</xdr:colOff>
      <xdr:row>58</xdr:row>
      <xdr:rowOff>156308</xdr:rowOff>
    </xdr:to>
    <xdr:sp macro="" textlink="">
      <xdr:nvSpPr>
        <xdr:cNvPr id="372" name="楕円 371"/>
        <xdr:cNvSpPr/>
      </xdr:nvSpPr>
      <xdr:spPr>
        <a:xfrm>
          <a:off x="10426700" y="99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33135</xdr:rowOff>
    </xdr:from>
    <xdr:ext cx="469744" cy="259045"/>
    <xdr:sp macro="" textlink="">
      <xdr:nvSpPr>
        <xdr:cNvPr id="373" name="農林水産業費該当値テキスト"/>
        <xdr:cNvSpPr txBox="1"/>
      </xdr:nvSpPr>
      <xdr:spPr>
        <a:xfrm>
          <a:off x="10528300" y="997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53990</xdr:rowOff>
    </xdr:from>
    <xdr:to>
      <xdr:col>50</xdr:col>
      <xdr:colOff>165100</xdr:colOff>
      <xdr:row>58</xdr:row>
      <xdr:rowOff>155590</xdr:rowOff>
    </xdr:to>
    <xdr:sp macro="" textlink="">
      <xdr:nvSpPr>
        <xdr:cNvPr id="374" name="楕円 373"/>
        <xdr:cNvSpPr/>
      </xdr:nvSpPr>
      <xdr:spPr>
        <a:xfrm>
          <a:off x="9588500" y="99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146717</xdr:rowOff>
    </xdr:from>
    <xdr:ext cx="469744" cy="259045"/>
    <xdr:sp macro="" textlink="">
      <xdr:nvSpPr>
        <xdr:cNvPr id="375" name="テキスト ボックス 374"/>
        <xdr:cNvSpPr txBox="1"/>
      </xdr:nvSpPr>
      <xdr:spPr>
        <a:xfrm>
          <a:off x="9404428" y="100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68914</xdr:rowOff>
    </xdr:from>
    <xdr:to>
      <xdr:col>46</xdr:col>
      <xdr:colOff>38100</xdr:colOff>
      <xdr:row>58</xdr:row>
      <xdr:rowOff>170514</xdr:rowOff>
    </xdr:to>
    <xdr:sp macro="" textlink="">
      <xdr:nvSpPr>
        <xdr:cNvPr id="376" name="楕円 375"/>
        <xdr:cNvSpPr/>
      </xdr:nvSpPr>
      <xdr:spPr>
        <a:xfrm>
          <a:off x="8699500" y="10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161641</xdr:rowOff>
    </xdr:from>
    <xdr:ext cx="469744" cy="259045"/>
    <xdr:sp macro="" textlink="">
      <xdr:nvSpPr>
        <xdr:cNvPr id="377" name="テキスト ボックス 376"/>
        <xdr:cNvSpPr txBox="1"/>
      </xdr:nvSpPr>
      <xdr:spPr>
        <a:xfrm>
          <a:off x="8515428" y="101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14474</xdr:rowOff>
    </xdr:from>
    <xdr:to>
      <xdr:col>41</xdr:col>
      <xdr:colOff>101600</xdr:colOff>
      <xdr:row>58</xdr:row>
      <xdr:rowOff>116074</xdr:rowOff>
    </xdr:to>
    <xdr:sp macro="" textlink="">
      <xdr:nvSpPr>
        <xdr:cNvPr id="378" name="楕円 377"/>
        <xdr:cNvSpPr/>
      </xdr:nvSpPr>
      <xdr:spPr>
        <a:xfrm>
          <a:off x="7810500" y="9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107201</xdr:rowOff>
    </xdr:from>
    <xdr:ext cx="469744" cy="259045"/>
    <xdr:sp macro="" textlink="">
      <xdr:nvSpPr>
        <xdr:cNvPr id="379" name="テキスト ボックス 378"/>
        <xdr:cNvSpPr txBox="1"/>
      </xdr:nvSpPr>
      <xdr:spPr>
        <a:xfrm>
          <a:off x="7626428" y="100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28582</xdr:rowOff>
    </xdr:from>
    <xdr:to>
      <xdr:col>36</xdr:col>
      <xdr:colOff>165100</xdr:colOff>
      <xdr:row>58</xdr:row>
      <xdr:rowOff>130182</xdr:rowOff>
    </xdr:to>
    <xdr:sp macro="" textlink="">
      <xdr:nvSpPr>
        <xdr:cNvPr id="380" name="楕円 379"/>
        <xdr:cNvSpPr/>
      </xdr:nvSpPr>
      <xdr:spPr>
        <a:xfrm>
          <a:off x="6921500" y="99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121309</xdr:rowOff>
    </xdr:from>
    <xdr:ext cx="469744" cy="259045"/>
    <xdr:sp macro="" textlink="">
      <xdr:nvSpPr>
        <xdr:cNvPr id="381" name="テキスト ボックス 380"/>
        <xdr:cNvSpPr txBox="1"/>
      </xdr:nvSpPr>
      <xdr:spPr>
        <a:xfrm>
          <a:off x="6737428" y="100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3" name="直線コネクタ 402"/>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4"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5" name="直線コネクタ 404"/>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6"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7" name="直線コネクタ 406"/>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41494</xdr:rowOff>
    </xdr:from>
    <xdr:to>
      <xdr:col>55</xdr:col>
      <xdr:colOff>0</xdr:colOff>
      <xdr:row>78</xdr:row>
      <xdr:rowOff>63484</xdr:rowOff>
    </xdr:to>
    <xdr:cxnSp macro="">
      <xdr:nvCxnSpPr>
        <xdr:cNvPr id="408" name="直線コネクタ 407"/>
        <xdr:cNvCxnSpPr/>
      </xdr:nvCxnSpPr>
      <xdr:spPr>
        <a:xfrm>
          <a:off x="9639300" y="13414594"/>
          <a:ext cx="8382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09"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0" name="フローチャート: 判断 409"/>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41494</xdr:rowOff>
    </xdr:from>
    <xdr:to>
      <xdr:col>50</xdr:col>
      <xdr:colOff>114300</xdr:colOff>
      <xdr:row>78</xdr:row>
      <xdr:rowOff>46659</xdr:rowOff>
    </xdr:to>
    <xdr:cxnSp macro="">
      <xdr:nvCxnSpPr>
        <xdr:cNvPr id="411" name="直線コネクタ 410"/>
        <xdr:cNvCxnSpPr/>
      </xdr:nvCxnSpPr>
      <xdr:spPr>
        <a:xfrm flipV="1">
          <a:off x="8750300" y="1341459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2" name="フローチャート: 判断 411"/>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3" name="テキスト ボックス 412"/>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46659</xdr:rowOff>
    </xdr:from>
    <xdr:to>
      <xdr:col>45</xdr:col>
      <xdr:colOff>177800</xdr:colOff>
      <xdr:row>78</xdr:row>
      <xdr:rowOff>62342</xdr:rowOff>
    </xdr:to>
    <xdr:cxnSp macro="">
      <xdr:nvCxnSpPr>
        <xdr:cNvPr id="414" name="直線コネクタ 413"/>
        <xdr:cNvCxnSpPr/>
      </xdr:nvCxnSpPr>
      <xdr:spPr>
        <a:xfrm flipV="1">
          <a:off x="7861300" y="13419759"/>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5" name="フローチャート: 判断 414"/>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6" name="テキスト ボックス 415"/>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163565</xdr:rowOff>
    </xdr:from>
    <xdr:to>
      <xdr:col>41</xdr:col>
      <xdr:colOff>50800</xdr:colOff>
      <xdr:row>78</xdr:row>
      <xdr:rowOff>62342</xdr:rowOff>
    </xdr:to>
    <xdr:cxnSp macro="">
      <xdr:nvCxnSpPr>
        <xdr:cNvPr id="417" name="直線コネクタ 416"/>
        <xdr:cNvCxnSpPr/>
      </xdr:nvCxnSpPr>
      <xdr:spPr>
        <a:xfrm>
          <a:off x="6972300" y="13365215"/>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8" name="フローチャート: 判断 417"/>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19" name="テキスト ボックス 418"/>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0" name="フローチャート: 判断 419"/>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1" name="テキスト ボックス 420"/>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12684</xdr:rowOff>
    </xdr:from>
    <xdr:to>
      <xdr:col>55</xdr:col>
      <xdr:colOff>50800</xdr:colOff>
      <xdr:row>78</xdr:row>
      <xdr:rowOff>114284</xdr:rowOff>
    </xdr:to>
    <xdr:sp macro="" textlink="">
      <xdr:nvSpPr>
        <xdr:cNvPr id="427" name="楕円 426"/>
        <xdr:cNvSpPr/>
      </xdr:nvSpPr>
      <xdr:spPr>
        <a:xfrm>
          <a:off x="10426700" y="133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99061</xdr:rowOff>
    </xdr:from>
    <xdr:ext cx="469744" cy="259045"/>
    <xdr:sp macro="" textlink="">
      <xdr:nvSpPr>
        <xdr:cNvPr id="428" name="商工費該当値テキスト"/>
        <xdr:cNvSpPr txBox="1"/>
      </xdr:nvSpPr>
      <xdr:spPr>
        <a:xfrm>
          <a:off x="10528300" y="133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162144</xdr:rowOff>
    </xdr:from>
    <xdr:to>
      <xdr:col>50</xdr:col>
      <xdr:colOff>165100</xdr:colOff>
      <xdr:row>78</xdr:row>
      <xdr:rowOff>92294</xdr:rowOff>
    </xdr:to>
    <xdr:sp macro="" textlink="">
      <xdr:nvSpPr>
        <xdr:cNvPr id="429" name="楕円 428"/>
        <xdr:cNvSpPr/>
      </xdr:nvSpPr>
      <xdr:spPr>
        <a:xfrm>
          <a:off x="9588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83421</xdr:rowOff>
    </xdr:from>
    <xdr:ext cx="469744" cy="259045"/>
    <xdr:sp macro="" textlink="">
      <xdr:nvSpPr>
        <xdr:cNvPr id="430" name="テキスト ボックス 429"/>
        <xdr:cNvSpPr txBox="1"/>
      </xdr:nvSpPr>
      <xdr:spPr>
        <a:xfrm>
          <a:off x="9404428" y="134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167309</xdr:rowOff>
    </xdr:from>
    <xdr:to>
      <xdr:col>46</xdr:col>
      <xdr:colOff>38100</xdr:colOff>
      <xdr:row>78</xdr:row>
      <xdr:rowOff>97459</xdr:rowOff>
    </xdr:to>
    <xdr:sp macro="" textlink="">
      <xdr:nvSpPr>
        <xdr:cNvPr id="431" name="楕円 430"/>
        <xdr:cNvSpPr/>
      </xdr:nvSpPr>
      <xdr:spPr>
        <a:xfrm>
          <a:off x="8699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88586</xdr:rowOff>
    </xdr:from>
    <xdr:ext cx="469744" cy="259045"/>
    <xdr:sp macro="" textlink="">
      <xdr:nvSpPr>
        <xdr:cNvPr id="432" name="テキスト ボックス 431"/>
        <xdr:cNvSpPr txBox="1"/>
      </xdr:nvSpPr>
      <xdr:spPr>
        <a:xfrm>
          <a:off x="8515428" y="1346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11542</xdr:rowOff>
    </xdr:from>
    <xdr:to>
      <xdr:col>41</xdr:col>
      <xdr:colOff>101600</xdr:colOff>
      <xdr:row>78</xdr:row>
      <xdr:rowOff>113142</xdr:rowOff>
    </xdr:to>
    <xdr:sp macro="" textlink="">
      <xdr:nvSpPr>
        <xdr:cNvPr id="433" name="楕円 432"/>
        <xdr:cNvSpPr/>
      </xdr:nvSpPr>
      <xdr:spPr>
        <a:xfrm>
          <a:off x="7810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104269</xdr:rowOff>
    </xdr:from>
    <xdr:ext cx="469744" cy="259045"/>
    <xdr:sp macro="" textlink="">
      <xdr:nvSpPr>
        <xdr:cNvPr id="434" name="テキスト ボックス 433"/>
        <xdr:cNvSpPr txBox="1"/>
      </xdr:nvSpPr>
      <xdr:spPr>
        <a:xfrm>
          <a:off x="7626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112765</xdr:rowOff>
    </xdr:from>
    <xdr:to>
      <xdr:col>36</xdr:col>
      <xdr:colOff>165100</xdr:colOff>
      <xdr:row>78</xdr:row>
      <xdr:rowOff>42915</xdr:rowOff>
    </xdr:to>
    <xdr:sp macro="" textlink="">
      <xdr:nvSpPr>
        <xdr:cNvPr id="435" name="楕円 434"/>
        <xdr:cNvSpPr/>
      </xdr:nvSpPr>
      <xdr:spPr>
        <a:xfrm>
          <a:off x="6921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34042</xdr:rowOff>
    </xdr:from>
    <xdr:ext cx="469744" cy="259045"/>
    <xdr:sp macro="" textlink="">
      <xdr:nvSpPr>
        <xdr:cNvPr id="436" name="テキスト ボックス 435"/>
        <xdr:cNvSpPr txBox="1"/>
      </xdr:nvSpPr>
      <xdr:spPr>
        <a:xfrm>
          <a:off x="6737428" y="13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2" name="直線コネクタ 461"/>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3"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4" name="直線コネクタ 463"/>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5"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6" name="直線コネクタ 465"/>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104759</xdr:rowOff>
    </xdr:from>
    <xdr:to>
      <xdr:col>55</xdr:col>
      <xdr:colOff>0</xdr:colOff>
      <xdr:row>98</xdr:row>
      <xdr:rowOff>115903</xdr:rowOff>
    </xdr:to>
    <xdr:cxnSp macro="">
      <xdr:nvCxnSpPr>
        <xdr:cNvPr id="467" name="直線コネクタ 466"/>
        <xdr:cNvCxnSpPr/>
      </xdr:nvCxnSpPr>
      <xdr:spPr>
        <a:xfrm flipV="1">
          <a:off x="9639300" y="16906859"/>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8"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69" name="フローチャート: 判断 468"/>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115903</xdr:rowOff>
    </xdr:from>
    <xdr:to>
      <xdr:col>50</xdr:col>
      <xdr:colOff>114300</xdr:colOff>
      <xdr:row>98</xdr:row>
      <xdr:rowOff>153299</xdr:rowOff>
    </xdr:to>
    <xdr:cxnSp macro="">
      <xdr:nvCxnSpPr>
        <xdr:cNvPr id="470" name="直線コネクタ 469"/>
        <xdr:cNvCxnSpPr/>
      </xdr:nvCxnSpPr>
      <xdr:spPr>
        <a:xfrm flipV="1">
          <a:off x="8750300" y="16918003"/>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1" name="フローチャート: 判断 470"/>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2" name="テキスト ボックス 471"/>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146545</xdr:rowOff>
    </xdr:from>
    <xdr:to>
      <xdr:col>45</xdr:col>
      <xdr:colOff>177800</xdr:colOff>
      <xdr:row>98</xdr:row>
      <xdr:rowOff>153299</xdr:rowOff>
    </xdr:to>
    <xdr:cxnSp macro="">
      <xdr:nvCxnSpPr>
        <xdr:cNvPr id="473" name="直線コネクタ 472"/>
        <xdr:cNvCxnSpPr/>
      </xdr:nvCxnSpPr>
      <xdr:spPr>
        <a:xfrm>
          <a:off x="7861300" y="16948645"/>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4" name="フローチャート: 判断 473"/>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5" name="テキスト ボックス 474"/>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146545</xdr:rowOff>
    </xdr:from>
    <xdr:to>
      <xdr:col>41</xdr:col>
      <xdr:colOff>50800</xdr:colOff>
      <xdr:row>98</xdr:row>
      <xdr:rowOff>160675</xdr:rowOff>
    </xdr:to>
    <xdr:cxnSp macro="">
      <xdr:nvCxnSpPr>
        <xdr:cNvPr id="476" name="直線コネクタ 475"/>
        <xdr:cNvCxnSpPr/>
      </xdr:nvCxnSpPr>
      <xdr:spPr>
        <a:xfrm flipV="1">
          <a:off x="6972300" y="16948645"/>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7" name="フローチャート: 判断 476"/>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8" name="テキスト ボックス 477"/>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79" name="フローチャート: 判断 478"/>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0" name="テキスト ボックス 479"/>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53959</xdr:rowOff>
    </xdr:from>
    <xdr:to>
      <xdr:col>55</xdr:col>
      <xdr:colOff>50800</xdr:colOff>
      <xdr:row>98</xdr:row>
      <xdr:rowOff>155559</xdr:rowOff>
    </xdr:to>
    <xdr:sp macro="" textlink="">
      <xdr:nvSpPr>
        <xdr:cNvPr id="486" name="楕円 485"/>
        <xdr:cNvSpPr/>
      </xdr:nvSpPr>
      <xdr:spPr>
        <a:xfrm>
          <a:off x="10426700" y="168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2933</xdr:rowOff>
    </xdr:from>
    <xdr:ext cx="534377" cy="259045"/>
    <xdr:sp macro="" textlink="">
      <xdr:nvSpPr>
        <xdr:cNvPr id="487" name="土木費該当値テキスト"/>
        <xdr:cNvSpPr txBox="1"/>
      </xdr:nvSpPr>
      <xdr:spPr>
        <a:xfrm>
          <a:off x="10528300" y="168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65103</xdr:rowOff>
    </xdr:from>
    <xdr:to>
      <xdr:col>50</xdr:col>
      <xdr:colOff>165100</xdr:colOff>
      <xdr:row>98</xdr:row>
      <xdr:rowOff>166703</xdr:rowOff>
    </xdr:to>
    <xdr:sp macro="" textlink="">
      <xdr:nvSpPr>
        <xdr:cNvPr id="488" name="楕円 487"/>
        <xdr:cNvSpPr/>
      </xdr:nvSpPr>
      <xdr:spPr>
        <a:xfrm>
          <a:off x="9588500" y="168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11780</xdr:rowOff>
    </xdr:from>
    <xdr:ext cx="534377" cy="259045"/>
    <xdr:sp macro="" textlink="">
      <xdr:nvSpPr>
        <xdr:cNvPr id="489" name="テキスト ボックス 488"/>
        <xdr:cNvSpPr txBox="1"/>
      </xdr:nvSpPr>
      <xdr:spPr>
        <a:xfrm>
          <a:off x="9372111" y="166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102499</xdr:rowOff>
    </xdr:from>
    <xdr:to>
      <xdr:col>46</xdr:col>
      <xdr:colOff>38100</xdr:colOff>
      <xdr:row>99</xdr:row>
      <xdr:rowOff>32649</xdr:rowOff>
    </xdr:to>
    <xdr:sp macro="" textlink="">
      <xdr:nvSpPr>
        <xdr:cNvPr id="490" name="楕円 489"/>
        <xdr:cNvSpPr/>
      </xdr:nvSpPr>
      <xdr:spPr>
        <a:xfrm>
          <a:off x="8699500" y="169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23776</xdr:rowOff>
    </xdr:from>
    <xdr:ext cx="534377" cy="259045"/>
    <xdr:sp macro="" textlink="">
      <xdr:nvSpPr>
        <xdr:cNvPr id="491" name="テキスト ボックス 490"/>
        <xdr:cNvSpPr txBox="1"/>
      </xdr:nvSpPr>
      <xdr:spPr>
        <a:xfrm>
          <a:off x="8483111" y="169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95745</xdr:rowOff>
    </xdr:from>
    <xdr:to>
      <xdr:col>41</xdr:col>
      <xdr:colOff>101600</xdr:colOff>
      <xdr:row>99</xdr:row>
      <xdr:rowOff>25895</xdr:rowOff>
    </xdr:to>
    <xdr:sp macro="" textlink="">
      <xdr:nvSpPr>
        <xdr:cNvPr id="492" name="楕円 491"/>
        <xdr:cNvSpPr/>
      </xdr:nvSpPr>
      <xdr:spPr>
        <a:xfrm>
          <a:off x="7810500" y="16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17022</xdr:rowOff>
    </xdr:from>
    <xdr:ext cx="534377" cy="259045"/>
    <xdr:sp macro="" textlink="">
      <xdr:nvSpPr>
        <xdr:cNvPr id="493" name="テキスト ボックス 492"/>
        <xdr:cNvSpPr txBox="1"/>
      </xdr:nvSpPr>
      <xdr:spPr>
        <a:xfrm>
          <a:off x="7594111" y="169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109875</xdr:rowOff>
    </xdr:from>
    <xdr:to>
      <xdr:col>36</xdr:col>
      <xdr:colOff>165100</xdr:colOff>
      <xdr:row>99</xdr:row>
      <xdr:rowOff>40025</xdr:rowOff>
    </xdr:to>
    <xdr:sp macro="" textlink="">
      <xdr:nvSpPr>
        <xdr:cNvPr id="494" name="楕円 493"/>
        <xdr:cNvSpPr/>
      </xdr:nvSpPr>
      <xdr:spPr>
        <a:xfrm>
          <a:off x="6921500" y="1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31152</xdr:rowOff>
    </xdr:from>
    <xdr:ext cx="534377" cy="259045"/>
    <xdr:sp macro="" textlink="">
      <xdr:nvSpPr>
        <xdr:cNvPr id="495" name="テキスト ボックス 494"/>
        <xdr:cNvSpPr txBox="1"/>
      </xdr:nvSpPr>
      <xdr:spPr>
        <a:xfrm>
          <a:off x="6705111" y="170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0" name="直線コネクタ 519"/>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1"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2" name="直線コネクタ 521"/>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3"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4" name="直線コネクタ 523"/>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xdr:rowOff>
    </xdr:from>
    <xdr:to>
      <xdr:col>85</xdr:col>
      <xdr:colOff>127000</xdr:colOff>
      <xdr:row>37</xdr:row>
      <xdr:rowOff>17018</xdr:rowOff>
    </xdr:to>
    <xdr:cxnSp macro="">
      <xdr:nvCxnSpPr>
        <xdr:cNvPr id="525" name="直線コネクタ 524"/>
        <xdr:cNvCxnSpPr/>
      </xdr:nvCxnSpPr>
      <xdr:spPr>
        <a:xfrm flipV="1">
          <a:off x="15481300" y="635647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6" name="消防費平均値テキスト"/>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7" name="フローチャート: 判断 526"/>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9932</xdr:rowOff>
    </xdr:from>
    <xdr:to>
      <xdr:col>81</xdr:col>
      <xdr:colOff>50800</xdr:colOff>
      <xdr:row>37</xdr:row>
      <xdr:rowOff>17018</xdr:rowOff>
    </xdr:to>
    <xdr:cxnSp macro="">
      <xdr:nvCxnSpPr>
        <xdr:cNvPr id="528" name="直線コネクタ 527"/>
        <xdr:cNvCxnSpPr/>
      </xdr:nvCxnSpPr>
      <xdr:spPr>
        <a:xfrm>
          <a:off x="14592300" y="635358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29" name="フローチャート: 判断 528"/>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0" name="テキスト ボックス 529"/>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9932</xdr:rowOff>
    </xdr:from>
    <xdr:to>
      <xdr:col>76</xdr:col>
      <xdr:colOff>114300</xdr:colOff>
      <xdr:row>37</xdr:row>
      <xdr:rowOff>100990</xdr:rowOff>
    </xdr:to>
    <xdr:cxnSp macro="">
      <xdr:nvCxnSpPr>
        <xdr:cNvPr id="531" name="直線コネクタ 530"/>
        <xdr:cNvCxnSpPr/>
      </xdr:nvCxnSpPr>
      <xdr:spPr>
        <a:xfrm flipV="1">
          <a:off x="13703300" y="6353582"/>
          <a:ext cx="8890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2" name="フローチャート: 判断 531"/>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3" name="テキスト ボックス 532"/>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119393</xdr:rowOff>
    </xdr:from>
    <xdr:to>
      <xdr:col>71</xdr:col>
      <xdr:colOff>177800</xdr:colOff>
      <xdr:row>37</xdr:row>
      <xdr:rowOff>100990</xdr:rowOff>
    </xdr:to>
    <xdr:cxnSp macro="">
      <xdr:nvCxnSpPr>
        <xdr:cNvPr id="534" name="直線コネクタ 533"/>
        <xdr:cNvCxnSpPr/>
      </xdr:nvCxnSpPr>
      <xdr:spPr>
        <a:xfrm>
          <a:off x="12814300" y="5777243"/>
          <a:ext cx="889000" cy="66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5" name="フローチャート: 判断 534"/>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6" name="テキスト ボックス 535"/>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7" name="フローチャート: 判断 536"/>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8" name="テキスト ボックス 537"/>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133477</xdr:rowOff>
    </xdr:from>
    <xdr:to>
      <xdr:col>85</xdr:col>
      <xdr:colOff>177800</xdr:colOff>
      <xdr:row>37</xdr:row>
      <xdr:rowOff>63627</xdr:rowOff>
    </xdr:to>
    <xdr:sp macro="" textlink="">
      <xdr:nvSpPr>
        <xdr:cNvPr id="544" name="楕円 543"/>
        <xdr:cNvSpPr/>
      </xdr:nvSpPr>
      <xdr:spPr>
        <a:xfrm>
          <a:off x="162687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156354</xdr:rowOff>
    </xdr:from>
    <xdr:ext cx="534377" cy="259045"/>
    <xdr:sp macro="" textlink="">
      <xdr:nvSpPr>
        <xdr:cNvPr id="545" name="消防費該当値テキスト"/>
        <xdr:cNvSpPr txBox="1"/>
      </xdr:nvSpPr>
      <xdr:spPr>
        <a:xfrm>
          <a:off x="16370300" y="61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137668</xdr:rowOff>
    </xdr:from>
    <xdr:to>
      <xdr:col>81</xdr:col>
      <xdr:colOff>101600</xdr:colOff>
      <xdr:row>37</xdr:row>
      <xdr:rowOff>67818</xdr:rowOff>
    </xdr:to>
    <xdr:sp macro="" textlink="">
      <xdr:nvSpPr>
        <xdr:cNvPr id="546" name="楕円 545"/>
        <xdr:cNvSpPr/>
      </xdr:nvSpPr>
      <xdr:spPr>
        <a:xfrm>
          <a:off x="15430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84345</xdr:rowOff>
    </xdr:from>
    <xdr:ext cx="534377" cy="259045"/>
    <xdr:sp macro="" textlink="">
      <xdr:nvSpPr>
        <xdr:cNvPr id="547" name="テキスト ボックス 546"/>
        <xdr:cNvSpPr txBox="1"/>
      </xdr:nvSpPr>
      <xdr:spPr>
        <a:xfrm>
          <a:off x="15214111" y="60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130582</xdr:rowOff>
    </xdr:from>
    <xdr:to>
      <xdr:col>76</xdr:col>
      <xdr:colOff>165100</xdr:colOff>
      <xdr:row>37</xdr:row>
      <xdr:rowOff>60732</xdr:rowOff>
    </xdr:to>
    <xdr:sp macro="" textlink="">
      <xdr:nvSpPr>
        <xdr:cNvPr id="548" name="楕円 547"/>
        <xdr:cNvSpPr/>
      </xdr:nvSpPr>
      <xdr:spPr>
        <a:xfrm>
          <a:off x="14541500" y="63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77259</xdr:rowOff>
    </xdr:from>
    <xdr:ext cx="534377" cy="259045"/>
    <xdr:sp macro="" textlink="">
      <xdr:nvSpPr>
        <xdr:cNvPr id="549" name="テキスト ボックス 548"/>
        <xdr:cNvSpPr txBox="1"/>
      </xdr:nvSpPr>
      <xdr:spPr>
        <a:xfrm>
          <a:off x="14325111" y="60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50190</xdr:rowOff>
    </xdr:from>
    <xdr:to>
      <xdr:col>72</xdr:col>
      <xdr:colOff>38100</xdr:colOff>
      <xdr:row>37</xdr:row>
      <xdr:rowOff>151790</xdr:rowOff>
    </xdr:to>
    <xdr:sp macro="" textlink="">
      <xdr:nvSpPr>
        <xdr:cNvPr id="550" name="楕円 549"/>
        <xdr:cNvSpPr/>
      </xdr:nvSpPr>
      <xdr:spPr>
        <a:xfrm>
          <a:off x="13652500" y="6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168317</xdr:rowOff>
    </xdr:from>
    <xdr:ext cx="534377" cy="259045"/>
    <xdr:sp macro="" textlink="">
      <xdr:nvSpPr>
        <xdr:cNvPr id="551" name="テキスト ボックス 550"/>
        <xdr:cNvSpPr txBox="1"/>
      </xdr:nvSpPr>
      <xdr:spPr>
        <a:xfrm>
          <a:off x="13436111" y="61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68593</xdr:rowOff>
    </xdr:from>
    <xdr:to>
      <xdr:col>67</xdr:col>
      <xdr:colOff>101600</xdr:colOff>
      <xdr:row>33</xdr:row>
      <xdr:rowOff>170193</xdr:rowOff>
    </xdr:to>
    <xdr:sp macro="" textlink="">
      <xdr:nvSpPr>
        <xdr:cNvPr id="552" name="楕円 551"/>
        <xdr:cNvSpPr/>
      </xdr:nvSpPr>
      <xdr:spPr>
        <a:xfrm>
          <a:off x="12763500" y="57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15270</xdr:rowOff>
    </xdr:from>
    <xdr:ext cx="534377" cy="259045"/>
    <xdr:sp macro="" textlink="">
      <xdr:nvSpPr>
        <xdr:cNvPr id="553" name="テキスト ボックス 552"/>
        <xdr:cNvSpPr txBox="1"/>
      </xdr:nvSpPr>
      <xdr:spPr>
        <a:xfrm>
          <a:off x="12547111" y="55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6" name="直線コネクタ 575"/>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7"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8" name="直線コネクタ 577"/>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79"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0" name="直線コネクタ 579"/>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72972</xdr:rowOff>
    </xdr:from>
    <xdr:to>
      <xdr:col>85</xdr:col>
      <xdr:colOff>127000</xdr:colOff>
      <xdr:row>57</xdr:row>
      <xdr:rowOff>96860</xdr:rowOff>
    </xdr:to>
    <xdr:cxnSp macro="">
      <xdr:nvCxnSpPr>
        <xdr:cNvPr id="581" name="直線コネクタ 580"/>
        <xdr:cNvCxnSpPr/>
      </xdr:nvCxnSpPr>
      <xdr:spPr>
        <a:xfrm flipV="1">
          <a:off x="15481300" y="9674172"/>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2"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3" name="フローチャート: 判断 582"/>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152684</xdr:rowOff>
    </xdr:from>
    <xdr:to>
      <xdr:col>81</xdr:col>
      <xdr:colOff>50800</xdr:colOff>
      <xdr:row>57</xdr:row>
      <xdr:rowOff>96860</xdr:rowOff>
    </xdr:to>
    <xdr:cxnSp macro="">
      <xdr:nvCxnSpPr>
        <xdr:cNvPr id="584" name="直線コネクタ 583"/>
        <xdr:cNvCxnSpPr/>
      </xdr:nvCxnSpPr>
      <xdr:spPr>
        <a:xfrm>
          <a:off x="14592300" y="9753884"/>
          <a:ext cx="8890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5" name="フローチャート: 判断 584"/>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6" name="テキスト ボックス 585"/>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152684</xdr:rowOff>
    </xdr:from>
    <xdr:to>
      <xdr:col>76</xdr:col>
      <xdr:colOff>114300</xdr:colOff>
      <xdr:row>56</xdr:row>
      <xdr:rowOff>161828</xdr:rowOff>
    </xdr:to>
    <xdr:cxnSp macro="">
      <xdr:nvCxnSpPr>
        <xdr:cNvPr id="587" name="直線コネクタ 586"/>
        <xdr:cNvCxnSpPr/>
      </xdr:nvCxnSpPr>
      <xdr:spPr>
        <a:xfrm flipV="1">
          <a:off x="13703300" y="9753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8" name="フローチャート: 判断 587"/>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89" name="テキスト ボックス 588"/>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161828</xdr:rowOff>
    </xdr:from>
    <xdr:to>
      <xdr:col>71</xdr:col>
      <xdr:colOff>177800</xdr:colOff>
      <xdr:row>57</xdr:row>
      <xdr:rowOff>43093</xdr:rowOff>
    </xdr:to>
    <xdr:cxnSp macro="">
      <xdr:nvCxnSpPr>
        <xdr:cNvPr id="590" name="直線コネクタ 589"/>
        <xdr:cNvCxnSpPr/>
      </xdr:nvCxnSpPr>
      <xdr:spPr>
        <a:xfrm flipV="1">
          <a:off x="12814300" y="9763028"/>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1" name="フローチャート: 判断 590"/>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2" name="テキスト ボックス 591"/>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3" name="フローチャート: 判断 592"/>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4" name="テキスト ボックス 593"/>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22172</xdr:rowOff>
    </xdr:from>
    <xdr:to>
      <xdr:col>85</xdr:col>
      <xdr:colOff>177800</xdr:colOff>
      <xdr:row>56</xdr:row>
      <xdr:rowOff>123772</xdr:rowOff>
    </xdr:to>
    <xdr:sp macro="" textlink="">
      <xdr:nvSpPr>
        <xdr:cNvPr id="600" name="楕円 599"/>
        <xdr:cNvSpPr/>
      </xdr:nvSpPr>
      <xdr:spPr>
        <a:xfrm>
          <a:off x="16268700" y="96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108549</xdr:rowOff>
    </xdr:from>
    <xdr:ext cx="534377" cy="259045"/>
    <xdr:sp macro="" textlink="">
      <xdr:nvSpPr>
        <xdr:cNvPr id="601" name="教育費該当値テキスト"/>
        <xdr:cNvSpPr txBox="1"/>
      </xdr:nvSpPr>
      <xdr:spPr>
        <a:xfrm>
          <a:off x="16370300" y="953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46060</xdr:rowOff>
    </xdr:from>
    <xdr:to>
      <xdr:col>81</xdr:col>
      <xdr:colOff>101600</xdr:colOff>
      <xdr:row>57</xdr:row>
      <xdr:rowOff>147660</xdr:rowOff>
    </xdr:to>
    <xdr:sp macro="" textlink="">
      <xdr:nvSpPr>
        <xdr:cNvPr id="602" name="楕円 601"/>
        <xdr:cNvSpPr/>
      </xdr:nvSpPr>
      <xdr:spPr>
        <a:xfrm>
          <a:off x="15430500" y="98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138787</xdr:rowOff>
    </xdr:from>
    <xdr:ext cx="534377" cy="259045"/>
    <xdr:sp macro="" textlink="">
      <xdr:nvSpPr>
        <xdr:cNvPr id="603" name="テキスト ボックス 602"/>
        <xdr:cNvSpPr txBox="1"/>
      </xdr:nvSpPr>
      <xdr:spPr>
        <a:xfrm>
          <a:off x="15214111" y="99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101884</xdr:rowOff>
    </xdr:from>
    <xdr:to>
      <xdr:col>76</xdr:col>
      <xdr:colOff>165100</xdr:colOff>
      <xdr:row>57</xdr:row>
      <xdr:rowOff>32034</xdr:rowOff>
    </xdr:to>
    <xdr:sp macro="" textlink="">
      <xdr:nvSpPr>
        <xdr:cNvPr id="604" name="楕円 603"/>
        <xdr:cNvSpPr/>
      </xdr:nvSpPr>
      <xdr:spPr>
        <a:xfrm>
          <a:off x="14541500" y="97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23161</xdr:rowOff>
    </xdr:from>
    <xdr:ext cx="534377" cy="259045"/>
    <xdr:sp macro="" textlink="">
      <xdr:nvSpPr>
        <xdr:cNvPr id="605" name="テキスト ボックス 604"/>
        <xdr:cNvSpPr txBox="1"/>
      </xdr:nvSpPr>
      <xdr:spPr>
        <a:xfrm>
          <a:off x="14325111" y="97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111028</xdr:rowOff>
    </xdr:from>
    <xdr:to>
      <xdr:col>72</xdr:col>
      <xdr:colOff>38100</xdr:colOff>
      <xdr:row>57</xdr:row>
      <xdr:rowOff>41178</xdr:rowOff>
    </xdr:to>
    <xdr:sp macro="" textlink="">
      <xdr:nvSpPr>
        <xdr:cNvPr id="606" name="楕円 605"/>
        <xdr:cNvSpPr/>
      </xdr:nvSpPr>
      <xdr:spPr>
        <a:xfrm>
          <a:off x="13652500" y="9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32305</xdr:rowOff>
    </xdr:from>
    <xdr:ext cx="534377" cy="259045"/>
    <xdr:sp macro="" textlink="">
      <xdr:nvSpPr>
        <xdr:cNvPr id="607" name="テキスト ボックス 606"/>
        <xdr:cNvSpPr txBox="1"/>
      </xdr:nvSpPr>
      <xdr:spPr>
        <a:xfrm>
          <a:off x="13436111" y="980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163743</xdr:rowOff>
    </xdr:from>
    <xdr:to>
      <xdr:col>67</xdr:col>
      <xdr:colOff>101600</xdr:colOff>
      <xdr:row>57</xdr:row>
      <xdr:rowOff>93893</xdr:rowOff>
    </xdr:to>
    <xdr:sp macro="" textlink="">
      <xdr:nvSpPr>
        <xdr:cNvPr id="608" name="楕円 607"/>
        <xdr:cNvSpPr/>
      </xdr:nvSpPr>
      <xdr:spPr>
        <a:xfrm>
          <a:off x="12763500" y="97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85020</xdr:rowOff>
    </xdr:from>
    <xdr:ext cx="534377" cy="259045"/>
    <xdr:sp macro="" textlink="">
      <xdr:nvSpPr>
        <xdr:cNvPr id="609" name="テキスト ボックス 608"/>
        <xdr:cNvSpPr txBox="1"/>
      </xdr:nvSpPr>
      <xdr:spPr>
        <a:xfrm>
          <a:off x="12547111" y="98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5" name="直線コネクタ 634"/>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8"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39" name="直線コネクタ 638"/>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88331</xdr:rowOff>
    </xdr:from>
    <xdr:to>
      <xdr:col>85</xdr:col>
      <xdr:colOff>127000</xdr:colOff>
      <xdr:row>79</xdr:row>
      <xdr:rowOff>98769</xdr:rowOff>
    </xdr:to>
    <xdr:cxnSp macro="">
      <xdr:nvCxnSpPr>
        <xdr:cNvPr id="640" name="直線コネクタ 639"/>
        <xdr:cNvCxnSpPr/>
      </xdr:nvCxnSpPr>
      <xdr:spPr>
        <a:xfrm flipV="1">
          <a:off x="15481300" y="13632881"/>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1"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2" name="フローチャート: 判断 641"/>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98160</xdr:rowOff>
    </xdr:from>
    <xdr:to>
      <xdr:col>81</xdr:col>
      <xdr:colOff>50800</xdr:colOff>
      <xdr:row>79</xdr:row>
      <xdr:rowOff>98769</xdr:rowOff>
    </xdr:to>
    <xdr:cxnSp macro="">
      <xdr:nvCxnSpPr>
        <xdr:cNvPr id="643" name="直線コネクタ 642"/>
        <xdr:cNvCxnSpPr/>
      </xdr:nvCxnSpPr>
      <xdr:spPr>
        <a:xfrm>
          <a:off x="14592300" y="1364271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4" name="フローチャート: 判断 643"/>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5" name="テキスト ボックス 644"/>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98160</xdr:rowOff>
    </xdr:from>
    <xdr:to>
      <xdr:col>76</xdr:col>
      <xdr:colOff>114300</xdr:colOff>
      <xdr:row>79</xdr:row>
      <xdr:rowOff>98879</xdr:rowOff>
    </xdr:to>
    <xdr:cxnSp macro="">
      <xdr:nvCxnSpPr>
        <xdr:cNvPr id="646" name="直線コネクタ 645"/>
        <xdr:cNvCxnSpPr/>
      </xdr:nvCxnSpPr>
      <xdr:spPr>
        <a:xfrm flipV="1">
          <a:off x="13703300" y="1364271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7" name="フローチャート: 判断 646"/>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8" name="テキスト ボックス 647"/>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98552</xdr:rowOff>
    </xdr:from>
    <xdr:to>
      <xdr:col>71</xdr:col>
      <xdr:colOff>177800</xdr:colOff>
      <xdr:row>79</xdr:row>
      <xdr:rowOff>98879</xdr:rowOff>
    </xdr:to>
    <xdr:cxnSp macro="">
      <xdr:nvCxnSpPr>
        <xdr:cNvPr id="649" name="直線コネクタ 648"/>
        <xdr:cNvCxnSpPr/>
      </xdr:nvCxnSpPr>
      <xdr:spPr>
        <a:xfrm>
          <a:off x="12814300" y="1364310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0" name="フローチャート: 判断 649"/>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1" name="テキスト ボックス 650"/>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2" name="フローチャート: 判断 651"/>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3" name="テキスト ボックス 652"/>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37531</xdr:rowOff>
    </xdr:from>
    <xdr:to>
      <xdr:col>85</xdr:col>
      <xdr:colOff>177800</xdr:colOff>
      <xdr:row>79</xdr:row>
      <xdr:rowOff>139131</xdr:rowOff>
    </xdr:to>
    <xdr:sp macro="" textlink="">
      <xdr:nvSpPr>
        <xdr:cNvPr id="659" name="楕円 658"/>
        <xdr:cNvSpPr/>
      </xdr:nvSpPr>
      <xdr:spPr>
        <a:xfrm>
          <a:off x="16268700" y="135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125664</xdr:rowOff>
    </xdr:from>
    <xdr:ext cx="378565" cy="259045"/>
    <xdr:sp macro="" textlink="">
      <xdr:nvSpPr>
        <xdr:cNvPr id="660" name="災害復旧費該当値テキスト"/>
        <xdr:cNvSpPr txBox="1"/>
      </xdr:nvSpPr>
      <xdr:spPr>
        <a:xfrm>
          <a:off x="16370300" y="1349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47969</xdr:rowOff>
    </xdr:from>
    <xdr:to>
      <xdr:col>81</xdr:col>
      <xdr:colOff>101600</xdr:colOff>
      <xdr:row>79</xdr:row>
      <xdr:rowOff>149569</xdr:rowOff>
    </xdr:to>
    <xdr:sp macro="" textlink="">
      <xdr:nvSpPr>
        <xdr:cNvPr id="661" name="楕円 660"/>
        <xdr:cNvSpPr/>
      </xdr:nvSpPr>
      <xdr:spPr>
        <a:xfrm>
          <a:off x="15430500" y="135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140696</xdr:rowOff>
    </xdr:from>
    <xdr:ext cx="313932" cy="259045"/>
    <xdr:sp macro="" textlink="">
      <xdr:nvSpPr>
        <xdr:cNvPr id="662" name="テキスト ボックス 661"/>
        <xdr:cNvSpPr txBox="1"/>
      </xdr:nvSpPr>
      <xdr:spPr>
        <a:xfrm>
          <a:off x="15324333" y="136852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47360</xdr:rowOff>
    </xdr:from>
    <xdr:to>
      <xdr:col>76</xdr:col>
      <xdr:colOff>165100</xdr:colOff>
      <xdr:row>79</xdr:row>
      <xdr:rowOff>148960</xdr:rowOff>
    </xdr:to>
    <xdr:sp macro="" textlink="">
      <xdr:nvSpPr>
        <xdr:cNvPr id="663" name="楕円 662"/>
        <xdr:cNvSpPr/>
      </xdr:nvSpPr>
      <xdr:spPr>
        <a:xfrm>
          <a:off x="14541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140087</xdr:rowOff>
    </xdr:from>
    <xdr:ext cx="313932" cy="259045"/>
    <xdr:sp macro="" textlink="">
      <xdr:nvSpPr>
        <xdr:cNvPr id="664" name="テキスト ボックス 663"/>
        <xdr:cNvSpPr txBox="1"/>
      </xdr:nvSpPr>
      <xdr:spPr>
        <a:xfrm>
          <a:off x="14435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47752</xdr:rowOff>
    </xdr:from>
    <xdr:to>
      <xdr:col>67</xdr:col>
      <xdr:colOff>101600</xdr:colOff>
      <xdr:row>79</xdr:row>
      <xdr:rowOff>149352</xdr:rowOff>
    </xdr:to>
    <xdr:sp macro="" textlink="">
      <xdr:nvSpPr>
        <xdr:cNvPr id="667" name="楕円 666"/>
        <xdr:cNvSpPr/>
      </xdr:nvSpPr>
      <xdr:spPr>
        <a:xfrm>
          <a:off x="12763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140479</xdr:rowOff>
    </xdr:from>
    <xdr:ext cx="313932" cy="259045"/>
    <xdr:sp macro="" textlink="">
      <xdr:nvSpPr>
        <xdr:cNvPr id="668" name="テキスト ボックス 667"/>
        <xdr:cNvSpPr txBox="1"/>
      </xdr:nvSpPr>
      <xdr:spPr>
        <a:xfrm>
          <a:off x="12657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0" name="直線コネクタ 689"/>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1"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2" name="直線コネクタ 691"/>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3"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4" name="直線コネクタ 693"/>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91945</xdr:rowOff>
    </xdr:from>
    <xdr:to>
      <xdr:col>85</xdr:col>
      <xdr:colOff>127000</xdr:colOff>
      <xdr:row>92</xdr:row>
      <xdr:rowOff>153760</xdr:rowOff>
    </xdr:to>
    <xdr:cxnSp macro="">
      <xdr:nvCxnSpPr>
        <xdr:cNvPr id="695" name="直線コネクタ 694"/>
        <xdr:cNvCxnSpPr/>
      </xdr:nvCxnSpPr>
      <xdr:spPr>
        <a:xfrm flipV="1">
          <a:off x="15481300" y="15865345"/>
          <a:ext cx="838200" cy="6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6" name="公債費平均値テキスト"/>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7" name="フローチャート: 判断 696"/>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153760</xdr:rowOff>
    </xdr:from>
    <xdr:to>
      <xdr:col>81</xdr:col>
      <xdr:colOff>50800</xdr:colOff>
      <xdr:row>93</xdr:row>
      <xdr:rowOff>3752</xdr:rowOff>
    </xdr:to>
    <xdr:cxnSp macro="">
      <xdr:nvCxnSpPr>
        <xdr:cNvPr id="698" name="直線コネクタ 697"/>
        <xdr:cNvCxnSpPr/>
      </xdr:nvCxnSpPr>
      <xdr:spPr>
        <a:xfrm flipV="1">
          <a:off x="14592300" y="15927160"/>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699" name="フローチャート: 判断 698"/>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0" name="テキスト ボックス 699"/>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3752</xdr:rowOff>
    </xdr:from>
    <xdr:to>
      <xdr:col>76</xdr:col>
      <xdr:colOff>114300</xdr:colOff>
      <xdr:row>93</xdr:row>
      <xdr:rowOff>62091</xdr:rowOff>
    </xdr:to>
    <xdr:cxnSp macro="">
      <xdr:nvCxnSpPr>
        <xdr:cNvPr id="701" name="直線コネクタ 700"/>
        <xdr:cNvCxnSpPr/>
      </xdr:nvCxnSpPr>
      <xdr:spPr>
        <a:xfrm flipV="1">
          <a:off x="13703300" y="15948602"/>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2" name="フローチャート: 判断 701"/>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3" name="テキスト ボックス 702"/>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62091</xdr:rowOff>
    </xdr:from>
    <xdr:to>
      <xdr:col>71</xdr:col>
      <xdr:colOff>177800</xdr:colOff>
      <xdr:row>93</xdr:row>
      <xdr:rowOff>81727</xdr:rowOff>
    </xdr:to>
    <xdr:cxnSp macro="">
      <xdr:nvCxnSpPr>
        <xdr:cNvPr id="704" name="直線コネクタ 703"/>
        <xdr:cNvCxnSpPr/>
      </xdr:nvCxnSpPr>
      <xdr:spPr>
        <a:xfrm flipV="1">
          <a:off x="12814300" y="16006941"/>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5" name="フローチャート: 判断 704"/>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6" name="テキスト ボックス 705"/>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7" name="フローチャート: 判断 706"/>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8" name="テキスト ボックス 707"/>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41145</xdr:rowOff>
    </xdr:from>
    <xdr:to>
      <xdr:col>85</xdr:col>
      <xdr:colOff>177800</xdr:colOff>
      <xdr:row>92</xdr:row>
      <xdr:rowOff>142745</xdr:rowOff>
    </xdr:to>
    <xdr:sp macro="" textlink="">
      <xdr:nvSpPr>
        <xdr:cNvPr id="714" name="楕円 713"/>
        <xdr:cNvSpPr/>
      </xdr:nvSpPr>
      <xdr:spPr>
        <a:xfrm>
          <a:off x="16268700" y="158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64022</xdr:rowOff>
    </xdr:from>
    <xdr:ext cx="534377" cy="259045"/>
    <xdr:sp macro="" textlink="">
      <xdr:nvSpPr>
        <xdr:cNvPr id="715" name="公債費該当値テキスト"/>
        <xdr:cNvSpPr txBox="1"/>
      </xdr:nvSpPr>
      <xdr:spPr>
        <a:xfrm>
          <a:off x="16370300" y="1566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102960</xdr:rowOff>
    </xdr:from>
    <xdr:to>
      <xdr:col>81</xdr:col>
      <xdr:colOff>101600</xdr:colOff>
      <xdr:row>93</xdr:row>
      <xdr:rowOff>33110</xdr:rowOff>
    </xdr:to>
    <xdr:sp macro="" textlink="">
      <xdr:nvSpPr>
        <xdr:cNvPr id="716" name="楕円 715"/>
        <xdr:cNvSpPr/>
      </xdr:nvSpPr>
      <xdr:spPr>
        <a:xfrm>
          <a:off x="15430500" y="158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49637</xdr:rowOff>
    </xdr:from>
    <xdr:ext cx="534377" cy="259045"/>
    <xdr:sp macro="" textlink="">
      <xdr:nvSpPr>
        <xdr:cNvPr id="717" name="テキスト ボックス 716"/>
        <xdr:cNvSpPr txBox="1"/>
      </xdr:nvSpPr>
      <xdr:spPr>
        <a:xfrm>
          <a:off x="15214111" y="1565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124402</xdr:rowOff>
    </xdr:from>
    <xdr:to>
      <xdr:col>76</xdr:col>
      <xdr:colOff>165100</xdr:colOff>
      <xdr:row>93</xdr:row>
      <xdr:rowOff>54552</xdr:rowOff>
    </xdr:to>
    <xdr:sp macro="" textlink="">
      <xdr:nvSpPr>
        <xdr:cNvPr id="718" name="楕円 717"/>
        <xdr:cNvSpPr/>
      </xdr:nvSpPr>
      <xdr:spPr>
        <a:xfrm>
          <a:off x="145415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71079</xdr:rowOff>
    </xdr:from>
    <xdr:ext cx="534377" cy="259045"/>
    <xdr:sp macro="" textlink="">
      <xdr:nvSpPr>
        <xdr:cNvPr id="719" name="テキスト ボックス 718"/>
        <xdr:cNvSpPr txBox="1"/>
      </xdr:nvSpPr>
      <xdr:spPr>
        <a:xfrm>
          <a:off x="14325111" y="156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11291</xdr:rowOff>
    </xdr:from>
    <xdr:to>
      <xdr:col>72</xdr:col>
      <xdr:colOff>38100</xdr:colOff>
      <xdr:row>93</xdr:row>
      <xdr:rowOff>112891</xdr:rowOff>
    </xdr:to>
    <xdr:sp macro="" textlink="">
      <xdr:nvSpPr>
        <xdr:cNvPr id="720" name="楕円 719"/>
        <xdr:cNvSpPr/>
      </xdr:nvSpPr>
      <xdr:spPr>
        <a:xfrm>
          <a:off x="13652500" y="15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129418</xdr:rowOff>
    </xdr:from>
    <xdr:ext cx="534377" cy="259045"/>
    <xdr:sp macro="" textlink="">
      <xdr:nvSpPr>
        <xdr:cNvPr id="721" name="テキスト ボックス 720"/>
        <xdr:cNvSpPr txBox="1"/>
      </xdr:nvSpPr>
      <xdr:spPr>
        <a:xfrm>
          <a:off x="13436111" y="15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30927</xdr:rowOff>
    </xdr:from>
    <xdr:to>
      <xdr:col>67</xdr:col>
      <xdr:colOff>101600</xdr:colOff>
      <xdr:row>93</xdr:row>
      <xdr:rowOff>132527</xdr:rowOff>
    </xdr:to>
    <xdr:sp macro="" textlink="">
      <xdr:nvSpPr>
        <xdr:cNvPr id="722" name="楕円 721"/>
        <xdr:cNvSpPr/>
      </xdr:nvSpPr>
      <xdr:spPr>
        <a:xfrm>
          <a:off x="12763500" y="159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149054</xdr:rowOff>
    </xdr:from>
    <xdr:ext cx="534377" cy="259045"/>
    <xdr:sp macro="" textlink="">
      <xdr:nvSpPr>
        <xdr:cNvPr id="723" name="テキスト ボックス 722"/>
        <xdr:cNvSpPr txBox="1"/>
      </xdr:nvSpPr>
      <xdr:spPr>
        <a:xfrm>
          <a:off x="12547111" y="1575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7" name="直線コネクタ 746"/>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8"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0"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1" name="直線コネクタ 750"/>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3"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4" name="フローチャート: 判断 753"/>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6" name="フローチャート: 判断 755"/>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7" name="テキスト ボックス 756"/>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59" name="フローチャート: 判断 758"/>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0" name="テキスト ボックス 759"/>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2" name="フローチャート: 判断 761"/>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3" name="テキスト ボックス 762"/>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4" name="フローチャート: 判断 763"/>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5" name="テキスト ボックス 764"/>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2"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「消防費」の住民一人あたりのコストが類似団体と比較して高い水準となっているが、これは防災拠点施設整備や防災行政無線整備など災害対策に関する事情を継続的に推進していることが主な要因である。</a:t>
          </a:r>
          <a:endParaRPr lang="ja-JP" altLang="ja-JP" sz="1400">
            <a:effectLst/>
          </a:endParaRPr>
        </a:p>
        <a:p>
          <a:r>
            <a:rPr kumimoji="1" lang="ja-JP" altLang="ja-JP" sz="1100">
              <a:solidFill>
                <a:schemeClr val="dk1"/>
              </a:solidFill>
              <a:effectLst/>
              <a:latin typeface="+mn-lt"/>
              <a:ea typeface="+mn-ea"/>
              <a:cs typeface="+mn-cs"/>
            </a:rPr>
            <a:t>「衛生費」の住民一人あたりのコストが減少した主な要因は、平成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年４月桑名市総合医療センター開院に伴い、病院整備に伴う経費が大幅に減少したためである。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単年度収支がプラスになった要因は、主に人件費・補助費等の減少に伴い、経常的な一般財源を充当した歳出額が減少となったことに加え、景気の動向等により市税等の経常的な一般財源の歳入額が増加したものである。</a:t>
          </a:r>
          <a:endParaRPr lang="ja-JP" altLang="ja-JP" sz="1200">
            <a:effectLst/>
          </a:endParaRPr>
        </a:p>
        <a:p>
          <a:r>
            <a:rPr kumimoji="1" lang="ja-JP" altLang="ja-JP" sz="1200">
              <a:solidFill>
                <a:schemeClr val="dk1"/>
              </a:solidFill>
              <a:effectLst/>
              <a:latin typeface="+mn-lt"/>
              <a:ea typeface="+mn-ea"/>
              <a:cs typeface="+mn-cs"/>
            </a:rPr>
            <a:t>また、</a:t>
          </a:r>
          <a:r>
            <a:rPr kumimoji="1" lang="ja-JP" altLang="ja-JP" sz="1200" b="0" i="0" baseline="0">
              <a:solidFill>
                <a:schemeClr val="dk1"/>
              </a:solidFill>
              <a:effectLst/>
              <a:latin typeface="+mn-lt"/>
              <a:ea typeface="+mn-ea"/>
              <a:cs typeface="+mn-cs"/>
            </a:rPr>
            <a:t>翌年度繰越額は前年度（平成</a:t>
          </a:r>
          <a:r>
            <a:rPr kumimoji="1" lang="en-US" altLang="ja-JP" sz="1200" b="0" i="0" baseline="0">
              <a:solidFill>
                <a:schemeClr val="dk1"/>
              </a:solidFill>
              <a:effectLst/>
              <a:latin typeface="+mn-lt"/>
              <a:ea typeface="+mn-ea"/>
              <a:cs typeface="+mn-cs"/>
            </a:rPr>
            <a:t>30</a:t>
          </a:r>
          <a:r>
            <a:rPr kumimoji="1" lang="ja-JP" altLang="ja-JP" sz="1200" b="0" i="0" baseline="0">
              <a:solidFill>
                <a:schemeClr val="dk1"/>
              </a:solidFill>
              <a:effectLst/>
              <a:latin typeface="+mn-lt"/>
              <a:ea typeface="+mn-ea"/>
              <a:cs typeface="+mn-cs"/>
            </a:rPr>
            <a:t>年度）と比べて増額しているものの、</a:t>
          </a:r>
          <a:r>
            <a:rPr kumimoji="1" lang="ja-JP" altLang="ja-JP" sz="1200">
              <a:solidFill>
                <a:schemeClr val="dk1"/>
              </a:solidFill>
              <a:effectLst/>
              <a:latin typeface="+mn-lt"/>
              <a:ea typeface="+mn-ea"/>
              <a:cs typeface="+mn-cs"/>
            </a:rPr>
            <a:t>歳入歳出総額の差額は、前年度と比較して、大きく</a:t>
          </a:r>
          <a:r>
            <a:rPr kumimoji="1" lang="ja-JP" altLang="ja-JP" sz="1200" b="0" i="0" baseline="0">
              <a:solidFill>
                <a:schemeClr val="dk1"/>
              </a:solidFill>
              <a:effectLst/>
              <a:latin typeface="+mn-lt"/>
              <a:ea typeface="+mn-ea"/>
              <a:cs typeface="+mn-cs"/>
            </a:rPr>
            <a:t>、</a:t>
          </a:r>
          <a:r>
            <a:rPr kumimoji="1" lang="ja-JP" altLang="ja-JP" sz="1200">
              <a:solidFill>
                <a:schemeClr val="dk1"/>
              </a:solidFill>
              <a:effectLst/>
              <a:latin typeface="+mn-lt"/>
              <a:ea typeface="+mn-ea"/>
              <a:cs typeface="+mn-cs"/>
            </a:rPr>
            <a:t>増額となったため、実質収支額も増加した。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各会計において黒字となっており、一般会計については、地方税が増加した</a:t>
          </a:r>
          <a:r>
            <a:rPr kumimoji="1" lang="ja-JP" altLang="en-US" sz="1050">
              <a:solidFill>
                <a:schemeClr val="dk1"/>
              </a:solidFill>
              <a:effectLst/>
              <a:latin typeface="+mn-lt"/>
              <a:ea typeface="+mn-ea"/>
              <a:cs typeface="+mn-cs"/>
            </a:rPr>
            <a:t>こと等により</a:t>
          </a:r>
          <a:r>
            <a:rPr kumimoji="1" lang="ja-JP" altLang="ja-JP" sz="1050">
              <a:solidFill>
                <a:schemeClr val="dk1"/>
              </a:solidFill>
              <a:effectLst/>
              <a:latin typeface="+mn-lt"/>
              <a:ea typeface="+mn-ea"/>
              <a:cs typeface="+mn-cs"/>
            </a:rPr>
            <a:t>、黒字額が前年度より</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している。</a:t>
          </a:r>
          <a:endParaRPr lang="ja-JP" altLang="ja-JP" sz="1200">
            <a:effectLst/>
          </a:endParaRPr>
        </a:p>
        <a:p>
          <a:r>
            <a:rPr kumimoji="1" lang="ja-JP" altLang="ja-JP" sz="1050">
              <a:solidFill>
                <a:schemeClr val="dk1"/>
              </a:solidFill>
              <a:effectLst/>
              <a:latin typeface="+mn-lt"/>
              <a:ea typeface="+mn-ea"/>
              <a:cs typeface="+mn-cs"/>
            </a:rPr>
            <a:t>　歳入では、</a:t>
          </a:r>
          <a:r>
            <a:rPr kumimoji="1" lang="ja-JP" altLang="en-US" sz="1050">
              <a:solidFill>
                <a:schemeClr val="dk1"/>
              </a:solidFill>
              <a:effectLst/>
              <a:latin typeface="+mn-lt"/>
              <a:ea typeface="+mn-ea"/>
              <a:cs typeface="+mn-cs"/>
            </a:rPr>
            <a:t>ふるさと納税の増加により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寄附金</a:t>
          </a:r>
          <a:r>
            <a:rPr kumimoji="1" lang="ja-JP" altLang="ja-JP" sz="1050">
              <a:solidFill>
                <a:schemeClr val="dk1"/>
              </a:solidFill>
              <a:effectLst/>
              <a:latin typeface="+mn-lt"/>
              <a:ea typeface="+mn-ea"/>
              <a:cs typeface="+mn-cs"/>
            </a:rPr>
            <a:t>が増収した。また、資産の売却等や公民連携による広告料等収入の増収を図るなど、自主財源の確保に努めていく。　</a:t>
          </a:r>
          <a:endParaRPr lang="ja-JP" altLang="ja-JP" sz="1200">
            <a:effectLst/>
          </a:endParaRPr>
        </a:p>
        <a:p>
          <a:r>
            <a:rPr kumimoji="1" lang="ja-JP" altLang="ja-JP" sz="1050">
              <a:solidFill>
                <a:schemeClr val="dk1"/>
              </a:solidFill>
              <a:effectLst/>
              <a:latin typeface="+mn-lt"/>
              <a:ea typeface="+mn-ea"/>
              <a:cs typeface="+mn-cs"/>
            </a:rPr>
            <a:t>　歳出では、スクラップアンドビルドによる事業の見直し、資産売却やサウンディング型市場調査による公共施設の維持管理経費の削減、補助金の見直し、電力調達方法の見直し・中断移転住宅整備費の節減、事業や施設の統合・共有、多機能化・複合化などに取り組んでおり、経常経費の削減に努めている。</a:t>
          </a:r>
          <a:endParaRPr lang="ja-JP" altLang="ja-JP" sz="1200">
            <a:effectLst/>
          </a:endParaRPr>
        </a:p>
        <a:p>
          <a:r>
            <a:rPr kumimoji="1" lang="ja-JP" altLang="ja-JP" sz="1050">
              <a:solidFill>
                <a:schemeClr val="dk1"/>
              </a:solidFill>
              <a:effectLst/>
              <a:latin typeface="+mn-lt"/>
              <a:ea typeface="+mn-ea"/>
              <a:cs typeface="+mn-cs"/>
            </a:rPr>
            <a:t>　今後も、黒字額を確保できるよう、これまでの有効な施策には継続的に取り組みながらも、引き続き公民連携による民間提案の活用を推進するなどし、行政の経営資源（ヒト、モノ、カネ）を効果的・効率的に有効活用することで、歳出の削減、歳入の確保に努める。</a:t>
          </a:r>
          <a:endParaRPr lang="ja-JP" altLang="ja-JP" sz="1200">
            <a:effectLst/>
          </a:endParaRPr>
        </a:p>
        <a:p>
          <a:r>
            <a:rPr kumimoji="1" lang="ja-JP" altLang="ja-JP" sz="1050">
              <a:solidFill>
                <a:schemeClr val="dk1"/>
              </a:solidFill>
              <a:effectLst/>
              <a:latin typeface="+mn-lt"/>
              <a:ea typeface="+mn-ea"/>
              <a:cs typeface="+mn-cs"/>
            </a:rPr>
            <a:t>　企業会計では、水道事業会計において、</a:t>
          </a:r>
          <a:r>
            <a:rPr kumimoji="1" lang="ja-JP" altLang="en-US" sz="1050">
              <a:solidFill>
                <a:schemeClr val="dk1"/>
              </a:solidFill>
              <a:effectLst/>
              <a:latin typeface="+mn-lt"/>
              <a:ea typeface="+mn-ea"/>
              <a:cs typeface="+mn-cs"/>
            </a:rPr>
            <a:t>水道事業費用は、人件費委託料等が減少したが、節水機器の普及や節水意識の浸透により水需要が減少したことに伴い給水収益が減少したことと、退職手当負担金が皆減したことにより</a:t>
          </a:r>
          <a:r>
            <a:rPr kumimoji="1" lang="ja-JP" altLang="ja-JP" sz="1050">
              <a:solidFill>
                <a:schemeClr val="dk1"/>
              </a:solidFill>
              <a:effectLst/>
              <a:latin typeface="+mn-lt"/>
              <a:ea typeface="+mn-ea"/>
              <a:cs typeface="+mn-cs"/>
            </a:rPr>
            <a:t>純利益は</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した。また、下水道事業会計においても同様に</a:t>
          </a:r>
          <a:r>
            <a:rPr kumimoji="1" lang="ja-JP" altLang="en-US" sz="1050">
              <a:solidFill>
                <a:schemeClr val="dk1"/>
              </a:solidFill>
              <a:effectLst/>
              <a:latin typeface="+mn-lt"/>
              <a:ea typeface="+mn-ea"/>
              <a:cs typeface="+mn-cs"/>
            </a:rPr>
            <a:t>、有収水量の減少によ</a:t>
          </a:r>
          <a:r>
            <a:rPr kumimoji="1" lang="ja-JP" altLang="ja-JP" sz="1050">
              <a:solidFill>
                <a:schemeClr val="dk1"/>
              </a:solidFill>
              <a:effectLst/>
              <a:latin typeface="+mn-lt"/>
              <a:ea typeface="+mn-ea"/>
              <a:cs typeface="+mn-cs"/>
            </a:rPr>
            <a:t>る下水道使用料の</a:t>
          </a:r>
          <a:r>
            <a:rPr kumimoji="1" lang="ja-JP" altLang="en-US" sz="1050">
              <a:solidFill>
                <a:schemeClr val="dk1"/>
              </a:solidFill>
              <a:effectLst/>
              <a:latin typeface="+mn-lt"/>
              <a:ea typeface="+mn-ea"/>
              <a:cs typeface="+mn-cs"/>
            </a:rPr>
            <a:t>減少と、退職手当負担金の皆減により下水道事業収益は減少したが</a:t>
          </a:r>
          <a:r>
            <a:rPr kumimoji="1" lang="ja-JP" altLang="ja-JP" sz="1050">
              <a:solidFill>
                <a:schemeClr val="dk1"/>
              </a:solidFill>
              <a:effectLst/>
              <a:latin typeface="+mn-lt"/>
              <a:ea typeface="+mn-ea"/>
              <a:cs typeface="+mn-cs"/>
            </a:rPr>
            <a:t>、下水道事業費用</a:t>
          </a:r>
          <a:r>
            <a:rPr kumimoji="1" lang="ja-JP" altLang="en-US" sz="1050">
              <a:solidFill>
                <a:schemeClr val="dk1"/>
              </a:solidFill>
              <a:effectLst/>
              <a:latin typeface="+mn-lt"/>
              <a:ea typeface="+mn-ea"/>
              <a:cs typeface="+mn-cs"/>
            </a:rPr>
            <a:t>は人件費・資産減耗費及び企業債支払い利息等の</a:t>
          </a:r>
          <a:r>
            <a:rPr kumimoji="1" lang="ja-JP" altLang="ja-JP" sz="1050">
              <a:solidFill>
                <a:schemeClr val="dk1"/>
              </a:solidFill>
              <a:effectLst/>
              <a:latin typeface="+mn-lt"/>
              <a:ea typeface="+mn-ea"/>
              <a:cs typeface="+mn-cs"/>
            </a:rPr>
            <a:t>減少により純利益は増加した。</a:t>
          </a:r>
          <a:endParaRPr lang="ja-JP" altLang="ja-JP" sz="1200">
            <a:effectLst/>
          </a:endParaRPr>
        </a:p>
        <a:p>
          <a:r>
            <a:rPr kumimoji="1" lang="ja-JP" altLang="ja-JP" sz="1050">
              <a:solidFill>
                <a:schemeClr val="dk1"/>
              </a:solidFill>
              <a:effectLst/>
              <a:latin typeface="+mn-lt"/>
              <a:ea typeface="+mn-ea"/>
              <a:cs typeface="+mn-cs"/>
            </a:rPr>
            <a:t>　各事業会計において、継続して効率的な経営に努め、黒字額を確保していく</a:t>
          </a:r>
          <a:r>
            <a:rPr kumimoji="1" lang="ja-JP" altLang="en-US" sz="105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54550289</v>
      </c>
      <c r="BO4" s="393"/>
      <c r="BP4" s="393"/>
      <c r="BQ4" s="393"/>
      <c r="BR4" s="393"/>
      <c r="BS4" s="393"/>
      <c r="BT4" s="393"/>
      <c r="BU4" s="394"/>
      <c r="BV4" s="392">
        <v>53269526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5.8</v>
      </c>
      <c r="CU4" s="399"/>
      <c r="CV4" s="399"/>
      <c r="CW4" s="399"/>
      <c r="CX4" s="399"/>
      <c r="CY4" s="399"/>
      <c r="CZ4" s="399"/>
      <c r="DA4" s="400"/>
      <c r="DB4" s="398">
        <v>4.7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52316909</v>
      </c>
      <c r="BO5" s="430"/>
      <c r="BP5" s="430"/>
      <c r="BQ5" s="430"/>
      <c r="BR5" s="430"/>
      <c r="BS5" s="430"/>
      <c r="BT5" s="430"/>
      <c r="BU5" s="431"/>
      <c r="BV5" s="429">
        <v>51463668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v>
      </c>
      <c r="CU5" s="427"/>
      <c r="CV5" s="427"/>
      <c r="CW5" s="427"/>
      <c r="CX5" s="427"/>
      <c r="CY5" s="427"/>
      <c r="CZ5" s="427"/>
      <c r="DA5" s="428"/>
      <c r="DB5" s="426">
        <v>95.5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2233380</v>
      </c>
      <c r="BO6" s="430"/>
      <c r="BP6" s="430"/>
      <c r="BQ6" s="430"/>
      <c r="BR6" s="430"/>
      <c r="BS6" s="430"/>
      <c r="BT6" s="430"/>
      <c r="BU6" s="431"/>
      <c r="BV6" s="429">
        <v>1805858</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98.6</v>
      </c>
      <c r="CU6" s="467"/>
      <c r="CV6" s="467"/>
      <c r="CW6" s="467"/>
      <c r="CX6" s="467"/>
      <c r="CY6" s="467"/>
      <c r="CZ6" s="467"/>
      <c r="DA6" s="468"/>
      <c r="DB6" s="466">
        <v>102.4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477522</v>
      </c>
      <c r="BO7" s="430"/>
      <c r="BP7" s="430"/>
      <c r="BQ7" s="430"/>
      <c r="BR7" s="430"/>
      <c r="BS7" s="430"/>
      <c r="BT7" s="430"/>
      <c r="BU7" s="431"/>
      <c r="BV7" s="429">
        <v>398303</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30337010</v>
      </c>
      <c r="CU7" s="430"/>
      <c r="CV7" s="430"/>
      <c r="CW7" s="430"/>
      <c r="CX7" s="430"/>
      <c r="CY7" s="430"/>
      <c r="CZ7" s="430"/>
      <c r="DA7" s="431"/>
      <c r="DB7" s="429">
        <v>30124126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1755858</v>
      </c>
      <c r="BO8" s="430"/>
      <c r="BP8" s="430"/>
      <c r="BQ8" s="430"/>
      <c r="BR8" s="430"/>
      <c r="BS8" s="430"/>
      <c r="BT8" s="430"/>
      <c r="BU8" s="431"/>
      <c r="BV8" s="429">
        <v>1407555</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0.85</v>
      </c>
      <c r="CU8" s="470"/>
      <c r="CV8" s="470"/>
      <c r="CW8" s="470"/>
      <c r="CX8" s="470"/>
      <c r="CY8" s="470"/>
      <c r="CZ8" s="470"/>
      <c r="DA8" s="471"/>
      <c r="DB8" s="469">
        <v>0.85</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140303</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348303</v>
      </c>
      <c r="BO9" s="430"/>
      <c r="BP9" s="430"/>
      <c r="BQ9" s="430"/>
      <c r="BR9" s="430"/>
      <c r="BS9" s="430"/>
      <c r="BT9" s="430"/>
      <c r="BU9" s="431"/>
      <c r="BV9" s="429">
        <v>-199721</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17.399999999999999</v>
      </c>
      <c r="CU9" s="427"/>
      <c r="CV9" s="427"/>
      <c r="CW9" s="427"/>
      <c r="CX9" s="427"/>
      <c r="CY9" s="427"/>
      <c r="CZ9" s="427"/>
      <c r="DA9" s="428"/>
      <c r="DB9" s="426">
        <v>16.899999999999999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140290</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122</v>
      </c>
      <c r="AV10" s="462"/>
      <c r="AW10" s="462"/>
      <c r="AX10" s="462"/>
      <c r="AY10" s="463" t="s">
        <v>123</v>
      </c>
      <c r="AZ10" s="464"/>
      <c r="BA10" s="464"/>
      <c r="BB10" s="464"/>
      <c r="BC10" s="464"/>
      <c r="BD10" s="464"/>
      <c r="BE10" s="464"/>
      <c r="BF10" s="464"/>
      <c r="BG10" s="464"/>
      <c r="BH10" s="464"/>
      <c r="BI10" s="464"/>
      <c r="BJ10" s="464"/>
      <c r="BK10" s="464"/>
      <c r="BL10" s="464"/>
      <c r="BM10" s="465"/>
      <c r="BN10" s="429">
        <v>737396</v>
      </c>
      <c r="BO10" s="430"/>
      <c r="BP10" s="430"/>
      <c r="BQ10" s="430"/>
      <c r="BR10" s="430"/>
      <c r="BS10" s="430"/>
      <c r="BT10" s="430"/>
      <c r="BU10" s="431"/>
      <c r="BV10" s="429">
        <v>1182920</v>
      </c>
      <c r="BW10" s="430"/>
      <c r="BX10" s="430"/>
      <c r="BY10" s="430"/>
      <c r="BZ10" s="430"/>
      <c r="CA10" s="430"/>
      <c r="CB10" s="430"/>
      <c r="CC10" s="43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8" t="s">
        <v>127</v>
      </c>
      <c r="AN11" s="459"/>
      <c r="AO11" s="459"/>
      <c r="AP11" s="459"/>
      <c r="AQ11" s="459"/>
      <c r="AR11" s="459"/>
      <c r="AS11" s="459"/>
      <c r="AT11" s="460"/>
      <c r="AU11" s="461" t="s">
        <v>128</v>
      </c>
      <c r="AV11" s="462"/>
      <c r="AW11" s="462"/>
      <c r="AX11" s="462"/>
      <c r="AY11" s="463" t="s">
        <v>129</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130</v>
      </c>
      <c r="CE11" s="433"/>
      <c r="CF11" s="433"/>
      <c r="CG11" s="433"/>
      <c r="CH11" s="433"/>
      <c r="CI11" s="433"/>
      <c r="CJ11" s="433"/>
      <c r="CK11" s="433"/>
      <c r="CL11" s="433"/>
      <c r="CM11" s="433"/>
      <c r="CN11" s="433"/>
      <c r="CO11" s="433"/>
      <c r="CP11" s="433"/>
      <c r="CQ11" s="433"/>
      <c r="CR11" s="433"/>
      <c r="CS11" s="434"/>
      <c r="CT11" s="469" t="s">
        <v>131</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142019</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94</v>
      </c>
      <c r="AV12" s="462"/>
      <c r="AW12" s="462"/>
      <c r="AX12" s="462"/>
      <c r="AY12" s="463" t="s">
        <v>137</v>
      </c>
      <c r="AZ12" s="464"/>
      <c r="BA12" s="464"/>
      <c r="BB12" s="464"/>
      <c r="BC12" s="464"/>
      <c r="BD12" s="464"/>
      <c r="BE12" s="464"/>
      <c r="BF12" s="464"/>
      <c r="BG12" s="464"/>
      <c r="BH12" s="464"/>
      <c r="BI12" s="464"/>
      <c r="BJ12" s="464"/>
      <c r="BK12" s="464"/>
      <c r="BL12" s="464"/>
      <c r="BM12" s="465"/>
      <c r="BN12" s="429">
        <v>363689</v>
      </c>
      <c r="BO12" s="430"/>
      <c r="BP12" s="430"/>
      <c r="BQ12" s="430"/>
      <c r="BR12" s="430"/>
      <c r="BS12" s="430"/>
      <c r="BT12" s="430"/>
      <c r="BU12" s="431"/>
      <c r="BV12" s="429">
        <v>408855</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137377</v>
      </c>
      <c r="S13" s="514"/>
      <c r="T13" s="514"/>
      <c r="U13" s="514"/>
      <c r="V13" s="515"/>
      <c r="W13" s="445" t="s">
        <v>141</v>
      </c>
      <c r="X13" s="446"/>
      <c r="Y13" s="446"/>
      <c r="Z13" s="446"/>
      <c r="AA13" s="446"/>
      <c r="AB13" s="436"/>
      <c r="AC13" s="480">
        <v>1365</v>
      </c>
      <c r="AD13" s="481"/>
      <c r="AE13" s="481"/>
      <c r="AF13" s="481"/>
      <c r="AG13" s="523"/>
      <c r="AH13" s="480">
        <v>1409</v>
      </c>
      <c r="AI13" s="481"/>
      <c r="AJ13" s="481"/>
      <c r="AK13" s="481"/>
      <c r="AL13" s="482"/>
      <c r="AM13" s="458" t="s">
        <v>142</v>
      </c>
      <c r="AN13" s="459"/>
      <c r="AO13" s="459"/>
      <c r="AP13" s="459"/>
      <c r="AQ13" s="459"/>
      <c r="AR13" s="459"/>
      <c r="AS13" s="459"/>
      <c r="AT13" s="460"/>
      <c r="AU13" s="461" t="s">
        <v>117</v>
      </c>
      <c r="AV13" s="462"/>
      <c r="AW13" s="462"/>
      <c r="AX13" s="462"/>
      <c r="AY13" s="463" t="s">
        <v>143</v>
      </c>
      <c r="AZ13" s="464"/>
      <c r="BA13" s="464"/>
      <c r="BB13" s="464"/>
      <c r="BC13" s="464"/>
      <c r="BD13" s="464"/>
      <c r="BE13" s="464"/>
      <c r="BF13" s="464"/>
      <c r="BG13" s="464"/>
      <c r="BH13" s="464"/>
      <c r="BI13" s="464"/>
      <c r="BJ13" s="464"/>
      <c r="BK13" s="464"/>
      <c r="BL13" s="464"/>
      <c r="BM13" s="465"/>
      <c r="BN13" s="429">
        <v>722010</v>
      </c>
      <c r="BO13" s="430"/>
      <c r="BP13" s="430"/>
      <c r="BQ13" s="430"/>
      <c r="BR13" s="430"/>
      <c r="BS13" s="430"/>
      <c r="BT13" s="430"/>
      <c r="BU13" s="431"/>
      <c r="BV13" s="429">
        <v>574344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8.8000000000000007</v>
      </c>
      <c r="CU13" s="427"/>
      <c r="CV13" s="427"/>
      <c r="CW13" s="427"/>
      <c r="CX13" s="427"/>
      <c r="CY13" s="427"/>
      <c r="CZ13" s="427"/>
      <c r="DA13" s="428"/>
      <c r="DB13" s="426">
        <v>9.6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142457</v>
      </c>
      <c r="S14" s="514"/>
      <c r="T14" s="514"/>
      <c r="U14" s="514"/>
      <c r="V14" s="515"/>
      <c r="W14" s="419"/>
      <c r="X14" s="420"/>
      <c r="Y14" s="420"/>
      <c r="Z14" s="420"/>
      <c r="AA14" s="420"/>
      <c r="AB14" s="409"/>
      <c r="AC14" s="516">
        <v>2</v>
      </c>
      <c r="AD14" s="517"/>
      <c r="AE14" s="517"/>
      <c r="AF14" s="517"/>
      <c r="AG14" s="518"/>
      <c r="AH14" s="516">
        <v>2.1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64.7</v>
      </c>
      <c r="CU14" s="528"/>
      <c r="CV14" s="528"/>
      <c r="CW14" s="528"/>
      <c r="CX14" s="528"/>
      <c r="CY14" s="528"/>
      <c r="CZ14" s="528"/>
      <c r="DA14" s="529"/>
      <c r="DB14" s="527">
        <v>56.9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138370</v>
      </c>
      <c r="S15" s="514"/>
      <c r="T15" s="514"/>
      <c r="U15" s="514"/>
      <c r="V15" s="515"/>
      <c r="W15" s="445" t="s">
        <v>147</v>
      </c>
      <c r="X15" s="446"/>
      <c r="Y15" s="446"/>
      <c r="Z15" s="446"/>
      <c r="AA15" s="446"/>
      <c r="AB15" s="436"/>
      <c r="AC15" s="480">
        <v>22569</v>
      </c>
      <c r="AD15" s="481"/>
      <c r="AE15" s="481"/>
      <c r="AF15" s="481"/>
      <c r="AG15" s="523"/>
      <c r="AH15" s="480">
        <v>22674</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19052811</v>
      </c>
      <c r="BO15" s="393"/>
      <c r="BP15" s="393"/>
      <c r="BQ15" s="393"/>
      <c r="BR15" s="393"/>
      <c r="BS15" s="393"/>
      <c r="BT15" s="393"/>
      <c r="BU15" s="394"/>
      <c r="BV15" s="392">
        <v>18840963</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33.5</v>
      </c>
      <c r="AD16" s="517"/>
      <c r="AE16" s="517"/>
      <c r="AF16" s="517"/>
      <c r="AG16" s="518"/>
      <c r="AH16" s="516">
        <v>34</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22742088</v>
      </c>
      <c r="BO16" s="430"/>
      <c r="BP16" s="430"/>
      <c r="BQ16" s="430"/>
      <c r="BR16" s="430"/>
      <c r="BS16" s="430"/>
      <c r="BT16" s="430"/>
      <c r="BU16" s="431"/>
      <c r="BV16" s="429">
        <v>22169961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43376</v>
      </c>
      <c r="AD17" s="481"/>
      <c r="AE17" s="481"/>
      <c r="AF17" s="481"/>
      <c r="AG17" s="523"/>
      <c r="AH17" s="480">
        <v>42552</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24569851</v>
      </c>
      <c r="BO17" s="430"/>
      <c r="BP17" s="430"/>
      <c r="BQ17" s="430"/>
      <c r="BR17" s="430"/>
      <c r="BS17" s="430"/>
      <c r="BT17" s="430"/>
      <c r="BU17" s="431"/>
      <c r="BV17" s="429">
        <v>24253417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136.68</v>
      </c>
      <c r="M18" s="545"/>
      <c r="N18" s="545"/>
      <c r="O18" s="545"/>
      <c r="P18" s="545"/>
      <c r="Q18" s="545"/>
      <c r="R18" s="546"/>
      <c r="S18" s="546"/>
      <c r="T18" s="546"/>
      <c r="U18" s="546"/>
      <c r="V18" s="547"/>
      <c r="W18" s="447"/>
      <c r="X18" s="448"/>
      <c r="Y18" s="448"/>
      <c r="Z18" s="448"/>
      <c r="AA18" s="448"/>
      <c r="AB18" s="439"/>
      <c r="AC18" s="548">
        <v>64.400000000000006</v>
      </c>
      <c r="AD18" s="549"/>
      <c r="AE18" s="549"/>
      <c r="AF18" s="549"/>
      <c r="AG18" s="550"/>
      <c r="AH18" s="548">
        <v>63.9</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28760806</v>
      </c>
      <c r="BO18" s="430"/>
      <c r="BP18" s="430"/>
      <c r="BQ18" s="430"/>
      <c r="BR18" s="430"/>
      <c r="BS18" s="430"/>
      <c r="BT18" s="430"/>
      <c r="BU18" s="431"/>
      <c r="BV18" s="429">
        <v>29260113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1027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35141713</v>
      </c>
      <c r="BO19" s="430"/>
      <c r="BP19" s="430"/>
      <c r="BQ19" s="430"/>
      <c r="BR19" s="430"/>
      <c r="BS19" s="430"/>
      <c r="BT19" s="430"/>
      <c r="BU19" s="431"/>
      <c r="BV19" s="429">
        <v>35432217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53741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68046420</v>
      </c>
      <c r="BO23" s="430"/>
      <c r="BP23" s="430"/>
      <c r="BQ23" s="430"/>
      <c r="BR23" s="430"/>
      <c r="BS23" s="430"/>
      <c r="BT23" s="430"/>
      <c r="BU23" s="431"/>
      <c r="BV23" s="429">
        <v>68697923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10280</v>
      </c>
      <c r="R24" s="481"/>
      <c r="S24" s="481"/>
      <c r="T24" s="481"/>
      <c r="U24" s="481"/>
      <c r="V24" s="523"/>
      <c r="W24" s="582"/>
      <c r="X24" s="570"/>
      <c r="Y24" s="571"/>
      <c r="Z24" s="479" t="s">
        <v>171</v>
      </c>
      <c r="AA24" s="459"/>
      <c r="AB24" s="459"/>
      <c r="AC24" s="459"/>
      <c r="AD24" s="459"/>
      <c r="AE24" s="459"/>
      <c r="AF24" s="459"/>
      <c r="AG24" s="460"/>
      <c r="AH24" s="480">
        <v>956</v>
      </c>
      <c r="AI24" s="481"/>
      <c r="AJ24" s="481"/>
      <c r="AK24" s="481"/>
      <c r="AL24" s="523"/>
      <c r="AM24" s="480">
        <v>2996104</v>
      </c>
      <c r="AN24" s="481"/>
      <c r="AO24" s="481"/>
      <c r="AP24" s="481"/>
      <c r="AQ24" s="481"/>
      <c r="AR24" s="523"/>
      <c r="AS24" s="480">
        <v>3134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47794825</v>
      </c>
      <c r="BO24" s="430"/>
      <c r="BP24" s="430"/>
      <c r="BQ24" s="430"/>
      <c r="BR24" s="430"/>
      <c r="BS24" s="430"/>
      <c r="BT24" s="430"/>
      <c r="BU24" s="431"/>
      <c r="BV24" s="429">
        <v>48120912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7810</v>
      </c>
      <c r="R25" s="481"/>
      <c r="S25" s="481"/>
      <c r="T25" s="481"/>
      <c r="U25" s="481"/>
      <c r="V25" s="523"/>
      <c r="W25" s="582"/>
      <c r="X25" s="570"/>
      <c r="Y25" s="571"/>
      <c r="Z25" s="479" t="s">
        <v>174</v>
      </c>
      <c r="AA25" s="459"/>
      <c r="AB25" s="459"/>
      <c r="AC25" s="459"/>
      <c r="AD25" s="459"/>
      <c r="AE25" s="459"/>
      <c r="AF25" s="459"/>
      <c r="AG25" s="460"/>
      <c r="AH25" s="480">
        <v>253</v>
      </c>
      <c r="AI25" s="481"/>
      <c r="AJ25" s="481"/>
      <c r="AK25" s="481"/>
      <c r="AL25" s="523"/>
      <c r="AM25" s="480">
        <v>812636</v>
      </c>
      <c r="AN25" s="481"/>
      <c r="AO25" s="481"/>
      <c r="AP25" s="481"/>
      <c r="AQ25" s="481"/>
      <c r="AR25" s="523"/>
      <c r="AS25" s="480">
        <v>3212</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14974928</v>
      </c>
      <c r="BO25" s="393"/>
      <c r="BP25" s="393"/>
      <c r="BQ25" s="393"/>
      <c r="BR25" s="393"/>
      <c r="BS25" s="393"/>
      <c r="BT25" s="393"/>
      <c r="BU25" s="394"/>
      <c r="BV25" s="392">
        <v>12224646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6420</v>
      </c>
      <c r="R26" s="481"/>
      <c r="S26" s="481"/>
      <c r="T26" s="481"/>
      <c r="U26" s="481"/>
      <c r="V26" s="523"/>
      <c r="W26" s="582"/>
      <c r="X26" s="570"/>
      <c r="Y26" s="571"/>
      <c r="Z26" s="479" t="s">
        <v>177</v>
      </c>
      <c r="AA26" s="592"/>
      <c r="AB26" s="592"/>
      <c r="AC26" s="592"/>
      <c r="AD26" s="592"/>
      <c r="AE26" s="592"/>
      <c r="AF26" s="592"/>
      <c r="AG26" s="593"/>
      <c r="AH26" s="480">
        <v>45</v>
      </c>
      <c r="AI26" s="481"/>
      <c r="AJ26" s="481"/>
      <c r="AK26" s="481"/>
      <c r="AL26" s="523"/>
      <c r="AM26" s="480">
        <v>131940</v>
      </c>
      <c r="AN26" s="481"/>
      <c r="AO26" s="481"/>
      <c r="AP26" s="481"/>
      <c r="AQ26" s="481"/>
      <c r="AR26" s="523"/>
      <c r="AS26" s="480">
        <v>2932</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5900</v>
      </c>
      <c r="R27" s="481"/>
      <c r="S27" s="481"/>
      <c r="T27" s="481"/>
      <c r="U27" s="481"/>
      <c r="V27" s="523"/>
      <c r="W27" s="582"/>
      <c r="X27" s="570"/>
      <c r="Y27" s="571"/>
      <c r="Z27" s="479" t="s">
        <v>180</v>
      </c>
      <c r="AA27" s="459"/>
      <c r="AB27" s="459"/>
      <c r="AC27" s="459"/>
      <c r="AD27" s="459"/>
      <c r="AE27" s="459"/>
      <c r="AF27" s="459"/>
      <c r="AG27" s="460"/>
      <c r="AH27" s="480">
        <v>65</v>
      </c>
      <c r="AI27" s="481"/>
      <c r="AJ27" s="481"/>
      <c r="AK27" s="481"/>
      <c r="AL27" s="523"/>
      <c r="AM27" s="480">
        <v>247148</v>
      </c>
      <c r="AN27" s="481"/>
      <c r="AO27" s="481"/>
      <c r="AP27" s="481"/>
      <c r="AQ27" s="481"/>
      <c r="AR27" s="523"/>
      <c r="AS27" s="480">
        <v>3802</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182</v>
      </c>
      <c r="BO27" s="606"/>
      <c r="BP27" s="606"/>
      <c r="BQ27" s="606"/>
      <c r="BR27" s="606"/>
      <c r="BS27" s="606"/>
      <c r="BT27" s="606"/>
      <c r="BU27" s="607"/>
      <c r="BV27" s="605" t="s">
        <v>183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5100</v>
      </c>
      <c r="R28" s="481"/>
      <c r="S28" s="481"/>
      <c r="T28" s="481"/>
      <c r="U28" s="481"/>
      <c r="V28" s="523"/>
      <c r="W28" s="582"/>
      <c r="X28" s="570"/>
      <c r="Y28" s="571"/>
      <c r="Z28" s="479" t="s">
        <v>185</v>
      </c>
      <c r="AA28" s="459"/>
      <c r="AB28" s="459"/>
      <c r="AC28" s="459"/>
      <c r="AD28" s="459"/>
      <c r="AE28" s="459"/>
      <c r="AF28" s="459"/>
      <c r="AG28" s="460"/>
      <c r="AH28" s="480" t="s">
        <v>186</v>
      </c>
      <c r="AI28" s="481"/>
      <c r="AJ28" s="481"/>
      <c r="AK28" s="481"/>
      <c r="AL28" s="523"/>
      <c r="AM28" s="480" t="s">
        <v>187</v>
      </c>
      <c r="AN28" s="481"/>
      <c r="AO28" s="481"/>
      <c r="AP28" s="481"/>
      <c r="AQ28" s="481"/>
      <c r="AR28" s="523"/>
      <c r="AS28" s="480" t="s">
        <v>139</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4589885</v>
      </c>
      <c r="BO28" s="393"/>
      <c r="BP28" s="393"/>
      <c r="BQ28" s="393"/>
      <c r="BR28" s="393"/>
      <c r="BS28" s="393"/>
      <c r="BT28" s="393"/>
      <c r="BU28" s="394"/>
      <c r="BV28" s="392">
        <v>4216178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24</v>
      </c>
      <c r="M29" s="481"/>
      <c r="N29" s="481"/>
      <c r="O29" s="481"/>
      <c r="P29" s="523"/>
      <c r="Q29" s="480">
        <v>4600</v>
      </c>
      <c r="R29" s="481"/>
      <c r="S29" s="481"/>
      <c r="T29" s="481"/>
      <c r="U29" s="481"/>
      <c r="V29" s="523"/>
      <c r="W29" s="583"/>
      <c r="X29" s="584"/>
      <c r="Y29" s="585"/>
      <c r="Z29" s="479" t="s">
        <v>190</v>
      </c>
      <c r="AA29" s="459"/>
      <c r="AB29" s="459"/>
      <c r="AC29" s="459"/>
      <c r="AD29" s="459"/>
      <c r="AE29" s="459"/>
      <c r="AF29" s="459"/>
      <c r="AG29" s="460"/>
      <c r="AH29" s="480">
        <v>1021</v>
      </c>
      <c r="AI29" s="481"/>
      <c r="AJ29" s="481"/>
      <c r="AK29" s="481"/>
      <c r="AL29" s="523"/>
      <c r="AM29" s="480">
        <v>3243252</v>
      </c>
      <c r="AN29" s="481"/>
      <c r="AO29" s="481"/>
      <c r="AP29" s="481"/>
      <c r="AQ29" s="481"/>
      <c r="AR29" s="523"/>
      <c r="AS29" s="480">
        <v>3177</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453449</v>
      </c>
      <c r="BO29" s="430"/>
      <c r="BP29" s="430"/>
      <c r="BQ29" s="430"/>
      <c r="BR29" s="430"/>
      <c r="BS29" s="430"/>
      <c r="BT29" s="430"/>
      <c r="BU29" s="431"/>
      <c r="BV29" s="429">
        <v>580622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100.5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5576049</v>
      </c>
      <c r="BO30" s="606"/>
      <c r="BP30" s="606"/>
      <c r="BQ30" s="606"/>
      <c r="BR30" s="606"/>
      <c r="BS30" s="606"/>
      <c r="BT30" s="606"/>
      <c r="BU30" s="607"/>
      <c r="BV30" s="605">
        <v>5598109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201</v>
      </c>
      <c r="X33" s="418"/>
      <c r="Y33" s="418"/>
      <c r="Z33" s="418"/>
      <c r="AA33" s="418"/>
      <c r="AB33" s="418"/>
      <c r="AC33" s="418"/>
      <c r="AD33" s="418"/>
      <c r="AE33" s="418"/>
      <c r="AF33" s="418"/>
      <c r="AG33" s="418"/>
      <c r="AH33" s="418"/>
      <c r="AI33" s="418"/>
      <c r="AJ33" s="418"/>
      <c r="AK33" s="418"/>
      <c r="AL33" s="216"/>
      <c r="AM33" s="453" t="s">
        <v>199</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206</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桑名広域清掃事業組合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（独法）桑名市総合医療センター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市営駐車場事業特別会計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　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地方独立行政法人桑名市総合医療センター施設整備等貸付事業特別会計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　ごみ処理施設整備事業特別会計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後期高齢者医療事業特別会計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三重県市町総合事務組合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　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16</v>
      </c>
      <c r="BX39" s="618"/>
      <c r="BY39" s="619" t="str">
        <f>IF('各会計、関係団体の財政状況及び健全化判断比率'!B73="","",'各会計、関係団体の財政状況及び健全化判断比率'!B73)</f>
        <v>　共同研修特別会計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17</v>
      </c>
      <c r="BX40" s="618"/>
      <c r="BY40" s="619" t="str">
        <f>IF('各会計、関係団体の財政状況及び健全化判断比率'!B74="","",'各会計、関係団体の財政状況及び健全化判断比率'!B74)</f>
        <v>　デジタル地図特別会計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18</v>
      </c>
      <c r="BX41" s="618"/>
      <c r="BY41" s="619" t="str">
        <f>IF('各会計、関係団体の財政状況及び健全化判断比率'!B75="","",'各会計、関係団体の財政状況及び健全化判断比率'!B75)</f>
        <v>　物品特別会計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19</v>
      </c>
      <c r="BX42" s="618"/>
      <c r="BY42" s="619" t="str">
        <f>IF('各会計、関係団体の財政状況及び健全化判断比率'!B76="","",'各会計、関係団体の財政状況及び健全化判断比率'!B76)</f>
        <v>　退職手当特別会計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20</v>
      </c>
      <c r="BX43" s="618"/>
      <c r="BY43" s="619" t="str">
        <f>IF('各会計、関係団体の財政状況及び健全化判断比率'!B77="","",'各会計、関係団体の財政状況及び健全化判断比率'!B77)</f>
        <v>　消防救急無線特別会計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srtvwj+6Rp+HcyMwp9mC7AB71U/58dfVYJrObCFMuCfaWhLifhYMM2yngnDz3MH09r8IQTfdYrB6EISJ4Fk/Aw==" saltValue="Zojev8FxI+LxMumbOz6S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3" t="s">
        <v>565</v>
      </c>
      <c r="D34" s="1213"/>
      <c r="E34" s="1214"/>
      <c r="F34" s="32">
        <v>6.07</v>
      </c>
      <c r="G34" s="33">
        <v>4.26</v>
      </c>
      <c r="H34" s="33">
        <v>4.43</v>
      </c>
      <c r="I34" s="33">
        <v>5.69</v>
      </c>
      <c r="J34" s="34">
        <v>7.03</v>
      </c>
      <c r="K34" s="22"/>
      <c r="L34" s="22"/>
      <c r="M34" s="22"/>
      <c r="N34" s="22"/>
      <c r="O34" s="22"/>
      <c r="P34" s="22"/>
    </row>
    <row r="35" spans="1:16" ht="39" customHeight="1" x14ac:dyDescent="0.15">
      <c r="A35" s="22"/>
      <c r="B35" s="35"/>
      <c r="C35" s="1207" t="s">
        <v>566</v>
      </c>
      <c r="D35" s="1208"/>
      <c r="E35" s="1209"/>
      <c r="F35" s="36">
        <v>5.16</v>
      </c>
      <c r="G35" s="37">
        <v>5.66</v>
      </c>
      <c r="H35" s="37">
        <v>5.31</v>
      </c>
      <c r="I35" s="37">
        <v>4.67</v>
      </c>
      <c r="J35" s="38">
        <v>5.77</v>
      </c>
      <c r="K35" s="22"/>
      <c r="L35" s="22"/>
      <c r="M35" s="22"/>
      <c r="N35" s="22"/>
      <c r="O35" s="22"/>
      <c r="P35" s="22"/>
    </row>
    <row r="36" spans="1:16" ht="39" customHeight="1" x14ac:dyDescent="0.15">
      <c r="A36" s="22"/>
      <c r="B36" s="35"/>
      <c r="C36" s="1207" t="s">
        <v>567</v>
      </c>
      <c r="D36" s="1208"/>
      <c r="E36" s="1209"/>
      <c r="F36" s="36">
        <v>1.27</v>
      </c>
      <c r="G36" s="37">
        <v>1.49</v>
      </c>
      <c r="H36" s="37">
        <v>1.79</v>
      </c>
      <c r="I36" s="37">
        <v>2.66</v>
      </c>
      <c r="J36" s="38">
        <v>2.31</v>
      </c>
      <c r="K36" s="22"/>
      <c r="L36" s="22"/>
      <c r="M36" s="22"/>
      <c r="N36" s="22"/>
      <c r="O36" s="22"/>
      <c r="P36" s="22"/>
    </row>
    <row r="37" spans="1:16" ht="39" customHeight="1" x14ac:dyDescent="0.15">
      <c r="A37" s="22"/>
      <c r="B37" s="35"/>
      <c r="C37" s="1207" t="s">
        <v>568</v>
      </c>
      <c r="D37" s="1208"/>
      <c r="E37" s="1209"/>
      <c r="F37" s="36">
        <v>0.56000000000000005</v>
      </c>
      <c r="G37" s="37">
        <v>0.46</v>
      </c>
      <c r="H37" s="37">
        <v>0.78</v>
      </c>
      <c r="I37" s="37">
        <v>0.66</v>
      </c>
      <c r="J37" s="38">
        <v>0.74</v>
      </c>
      <c r="K37" s="22"/>
      <c r="L37" s="22"/>
      <c r="M37" s="22"/>
      <c r="N37" s="22"/>
      <c r="O37" s="22"/>
      <c r="P37" s="22"/>
    </row>
    <row r="38" spans="1:16" ht="39" customHeight="1" x14ac:dyDescent="0.15">
      <c r="A38" s="22"/>
      <c r="B38" s="35"/>
      <c r="C38" s="1207" t="s">
        <v>569</v>
      </c>
      <c r="D38" s="1208"/>
      <c r="E38" s="1209"/>
      <c r="F38" s="36">
        <v>0.57999999999999996</v>
      </c>
      <c r="G38" s="37">
        <v>0.39</v>
      </c>
      <c r="H38" s="37">
        <v>0.63</v>
      </c>
      <c r="I38" s="37">
        <v>0.24</v>
      </c>
      <c r="J38" s="38">
        <v>0.16</v>
      </c>
      <c r="K38" s="22"/>
      <c r="L38" s="22"/>
      <c r="M38" s="22"/>
      <c r="N38" s="22"/>
      <c r="O38" s="22"/>
      <c r="P38" s="22"/>
    </row>
    <row r="39" spans="1:16" ht="39" customHeight="1" x14ac:dyDescent="0.15">
      <c r="A39" s="22"/>
      <c r="B39" s="35"/>
      <c r="C39" s="1207" t="s">
        <v>570</v>
      </c>
      <c r="D39" s="1208"/>
      <c r="E39" s="1209"/>
      <c r="F39" s="36">
        <v>0</v>
      </c>
      <c r="G39" s="37">
        <v>0</v>
      </c>
      <c r="H39" s="37">
        <v>0</v>
      </c>
      <c r="I39" s="37">
        <v>0</v>
      </c>
      <c r="J39" s="38">
        <v>0.01</v>
      </c>
      <c r="K39" s="22"/>
      <c r="L39" s="22"/>
      <c r="M39" s="22"/>
      <c r="N39" s="22"/>
      <c r="O39" s="22"/>
      <c r="P39" s="22"/>
    </row>
    <row r="40" spans="1:16" ht="39" customHeight="1" x14ac:dyDescent="0.15">
      <c r="A40" s="22"/>
      <c r="B40" s="35"/>
      <c r="C40" s="1207" t="s">
        <v>571</v>
      </c>
      <c r="D40" s="1208"/>
      <c r="E40" s="1209"/>
      <c r="F40" s="36">
        <v>0.01</v>
      </c>
      <c r="G40" s="37">
        <v>0.01</v>
      </c>
      <c r="H40" s="37">
        <v>0.16</v>
      </c>
      <c r="I40" s="37">
        <v>0.16</v>
      </c>
      <c r="J40" s="38">
        <v>0.01</v>
      </c>
      <c r="K40" s="22"/>
      <c r="L40" s="22"/>
      <c r="M40" s="22"/>
      <c r="N40" s="22"/>
      <c r="O40" s="22"/>
      <c r="P40" s="22"/>
    </row>
    <row r="41" spans="1:16" ht="39" customHeight="1" x14ac:dyDescent="0.15">
      <c r="A41" s="22"/>
      <c r="B41" s="35"/>
      <c r="C41" s="1207" t="s">
        <v>572</v>
      </c>
      <c r="D41" s="1208"/>
      <c r="E41" s="1209"/>
      <c r="F41" s="36">
        <v>0</v>
      </c>
      <c r="G41" s="37">
        <v>0</v>
      </c>
      <c r="H41" s="37">
        <v>0</v>
      </c>
      <c r="I41" s="37">
        <v>0.56999999999999995</v>
      </c>
      <c r="J41" s="38">
        <v>0</v>
      </c>
      <c r="K41" s="22"/>
      <c r="L41" s="22"/>
      <c r="M41" s="22"/>
      <c r="N41" s="22"/>
      <c r="O41" s="22"/>
      <c r="P41" s="22"/>
    </row>
    <row r="42" spans="1:16" ht="39" customHeight="1" x14ac:dyDescent="0.15">
      <c r="A42" s="22"/>
      <c r="B42" s="39"/>
      <c r="C42" s="1207" t="s">
        <v>573</v>
      </c>
      <c r="D42" s="1208"/>
      <c r="E42" s="1209"/>
      <c r="F42" s="36" t="s">
        <v>517</v>
      </c>
      <c r="G42" s="37" t="s">
        <v>517</v>
      </c>
      <c r="H42" s="37" t="s">
        <v>517</v>
      </c>
      <c r="I42" s="37" t="s">
        <v>517</v>
      </c>
      <c r="J42" s="38" t="s">
        <v>517</v>
      </c>
      <c r="K42" s="22"/>
      <c r="L42" s="22"/>
      <c r="M42" s="22"/>
      <c r="N42" s="22"/>
      <c r="O42" s="22"/>
      <c r="P42" s="22"/>
    </row>
    <row r="43" spans="1:16" ht="39" customHeight="1" thickBot="1" x14ac:dyDescent="0.2">
      <c r="A43" s="22"/>
      <c r="B43" s="40"/>
      <c r="C43" s="1210" t="s">
        <v>574</v>
      </c>
      <c r="D43" s="1211"/>
      <c r="E43" s="121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6ctXvt922UosnwLDT3SuJYB3r+ro1HkFzHBT3U/PwgN+/V/iYmohJW/NZThsxSQGMGosZCVg4duUjN4/REyw==" saltValue="5iYq2cyWKewjxUD+B/xz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6"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5731</v>
      </c>
      <c r="L45" s="60">
        <v>5851</v>
      </c>
      <c r="M45" s="60">
        <v>6207</v>
      </c>
      <c r="N45" s="60">
        <v>6322</v>
      </c>
      <c r="O45" s="61">
        <v>6587</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517</v>
      </c>
      <c r="L46" s="64" t="s">
        <v>517</v>
      </c>
      <c r="M46" s="64" t="s">
        <v>517</v>
      </c>
      <c r="N46" s="64" t="s">
        <v>517</v>
      </c>
      <c r="O46" s="65" t="s">
        <v>517</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517</v>
      </c>
      <c r="L47" s="64" t="s">
        <v>517</v>
      </c>
      <c r="M47" s="64" t="s">
        <v>517</v>
      </c>
      <c r="N47" s="64" t="s">
        <v>517</v>
      </c>
      <c r="O47" s="65" t="s">
        <v>517</v>
      </c>
      <c r="P47" s="48"/>
      <c r="Q47" s="48"/>
      <c r="R47" s="48"/>
      <c r="S47" s="48"/>
      <c r="T47" s="48"/>
      <c r="U47" s="48"/>
    </row>
    <row r="48" spans="1:21" ht="30.75" customHeight="1" x14ac:dyDescent="0.15">
      <c r="A48" s="48"/>
      <c r="B48" s="1217"/>
      <c r="C48" s="1218"/>
      <c r="D48" s="62"/>
      <c r="E48" s="1223" t="s">
        <v>15</v>
      </c>
      <c r="F48" s="1223"/>
      <c r="G48" s="1223"/>
      <c r="H48" s="1223"/>
      <c r="I48" s="1223"/>
      <c r="J48" s="1224"/>
      <c r="K48" s="63">
        <v>1747</v>
      </c>
      <c r="L48" s="64">
        <v>1755</v>
      </c>
      <c r="M48" s="64">
        <v>1778</v>
      </c>
      <c r="N48" s="64">
        <v>1692</v>
      </c>
      <c r="O48" s="65">
        <v>1704</v>
      </c>
      <c r="P48" s="48"/>
      <c r="Q48" s="48"/>
      <c r="R48" s="48"/>
      <c r="S48" s="48"/>
      <c r="T48" s="48"/>
      <c r="U48" s="48"/>
    </row>
    <row r="49" spans="1:21" ht="30.75" customHeight="1" x14ac:dyDescent="0.15">
      <c r="A49" s="48"/>
      <c r="B49" s="1217"/>
      <c r="C49" s="1218"/>
      <c r="D49" s="62"/>
      <c r="E49" s="1223" t="s">
        <v>16</v>
      </c>
      <c r="F49" s="1223"/>
      <c r="G49" s="1223"/>
      <c r="H49" s="1223"/>
      <c r="I49" s="1223"/>
      <c r="J49" s="1224"/>
      <c r="K49" s="63">
        <v>975</v>
      </c>
      <c r="L49" s="64">
        <v>651</v>
      </c>
      <c r="M49" s="64">
        <v>318</v>
      </c>
      <c r="N49" s="64">
        <v>152</v>
      </c>
      <c r="O49" s="65">
        <v>17</v>
      </c>
      <c r="P49" s="48"/>
      <c r="Q49" s="48"/>
      <c r="R49" s="48"/>
      <c r="S49" s="48"/>
      <c r="T49" s="48"/>
      <c r="U49" s="48"/>
    </row>
    <row r="50" spans="1:21" ht="30.75" customHeight="1" x14ac:dyDescent="0.15">
      <c r="A50" s="48"/>
      <c r="B50" s="1217"/>
      <c r="C50" s="1218"/>
      <c r="D50" s="62"/>
      <c r="E50" s="1223" t="s">
        <v>17</v>
      </c>
      <c r="F50" s="1223"/>
      <c r="G50" s="1223"/>
      <c r="H50" s="1223"/>
      <c r="I50" s="1223"/>
      <c r="J50" s="1224"/>
      <c r="K50" s="63">
        <v>150</v>
      </c>
      <c r="L50" s="64">
        <v>149</v>
      </c>
      <c r="M50" s="64">
        <v>148</v>
      </c>
      <c r="N50" s="64">
        <v>144</v>
      </c>
      <c r="O50" s="65">
        <v>141</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517</v>
      </c>
      <c r="L51" s="64" t="s">
        <v>517</v>
      </c>
      <c r="M51" s="64" t="s">
        <v>517</v>
      </c>
      <c r="N51" s="64" t="s">
        <v>517</v>
      </c>
      <c r="O51" s="65" t="s">
        <v>517</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5687</v>
      </c>
      <c r="L52" s="64">
        <v>5806</v>
      </c>
      <c r="M52" s="64">
        <v>5945</v>
      </c>
      <c r="N52" s="64">
        <v>6061</v>
      </c>
      <c r="O52" s="65">
        <v>6474</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2916</v>
      </c>
      <c r="L53" s="69">
        <v>2600</v>
      </c>
      <c r="M53" s="69">
        <v>2506</v>
      </c>
      <c r="N53" s="69">
        <v>2249</v>
      </c>
      <c r="O53" s="70">
        <v>1975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2V1xClmmo1WbCGQG25VekKnWjigUVeTnV7XBsbU7HYJcPxNvfGcidPRjfTlV5d2qMFMyPmq5BvG3d8Ijvpl+Q==" saltValue="q2+HG4e4Qc3GUXoZxHJr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1" t="s">
        <v>30</v>
      </c>
      <c r="C41" s="1242"/>
      <c r="D41" s="102"/>
      <c r="E41" s="1247" t="s">
        <v>31</v>
      </c>
      <c r="F41" s="1247"/>
      <c r="G41" s="1247"/>
      <c r="H41" s="1248"/>
      <c r="I41" s="103">
        <v>55278</v>
      </c>
      <c r="J41" s="104">
        <v>58129</v>
      </c>
      <c r="K41" s="104">
        <v>68732</v>
      </c>
      <c r="L41" s="104">
        <v>68717</v>
      </c>
      <c r="M41" s="105">
        <v>68059</v>
      </c>
    </row>
    <row r="42" spans="2:13" ht="27.75" customHeight="1" x14ac:dyDescent="0.15">
      <c r="B42" s="1243"/>
      <c r="C42" s="1244"/>
      <c r="D42" s="106"/>
      <c r="E42" s="1249" t="s">
        <v>32</v>
      </c>
      <c r="F42" s="1249"/>
      <c r="G42" s="1249"/>
      <c r="H42" s="1250"/>
      <c r="I42" s="107">
        <v>2218</v>
      </c>
      <c r="J42" s="108">
        <v>2071</v>
      </c>
      <c r="K42" s="108">
        <v>1925</v>
      </c>
      <c r="L42" s="108">
        <v>1781</v>
      </c>
      <c r="M42" s="109">
        <v>1641</v>
      </c>
    </row>
    <row r="43" spans="2:13" ht="27.75" customHeight="1" x14ac:dyDescent="0.15">
      <c r="B43" s="1243"/>
      <c r="C43" s="1244"/>
      <c r="D43" s="106"/>
      <c r="E43" s="1249" t="s">
        <v>33</v>
      </c>
      <c r="F43" s="1249"/>
      <c r="G43" s="1249"/>
      <c r="H43" s="1250"/>
      <c r="I43" s="107">
        <v>23226</v>
      </c>
      <c r="J43" s="108">
        <v>23102</v>
      </c>
      <c r="K43" s="108">
        <v>22362</v>
      </c>
      <c r="L43" s="108">
        <v>21162</v>
      </c>
      <c r="M43" s="109">
        <v>19940</v>
      </c>
    </row>
    <row r="44" spans="2:13" ht="27.75" customHeight="1" x14ac:dyDescent="0.15">
      <c r="B44" s="1243"/>
      <c r="C44" s="1244"/>
      <c r="D44" s="106"/>
      <c r="E44" s="1249" t="s">
        <v>34</v>
      </c>
      <c r="F44" s="1249"/>
      <c r="G44" s="1249"/>
      <c r="H44" s="1250"/>
      <c r="I44" s="107">
        <v>2261</v>
      </c>
      <c r="J44" s="108">
        <v>1614</v>
      </c>
      <c r="K44" s="108">
        <v>1095</v>
      </c>
      <c r="L44" s="108">
        <v>3791</v>
      </c>
      <c r="M44" s="109">
        <v>6973</v>
      </c>
    </row>
    <row r="45" spans="2:13" ht="27.75" customHeight="1" x14ac:dyDescent="0.15">
      <c r="B45" s="1243"/>
      <c r="C45" s="1244"/>
      <c r="D45" s="106"/>
      <c r="E45" s="1249" t="s">
        <v>35</v>
      </c>
      <c r="F45" s="1249"/>
      <c r="G45" s="1249"/>
      <c r="H45" s="1250"/>
      <c r="I45" s="107">
        <v>6919</v>
      </c>
      <c r="J45" s="108">
        <v>6709</v>
      </c>
      <c r="K45" s="108">
        <v>6964</v>
      </c>
      <c r="L45" s="108">
        <v>6642</v>
      </c>
      <c r="M45" s="109">
        <v>6655</v>
      </c>
    </row>
    <row r="46" spans="2:13" ht="27.75" customHeight="1" x14ac:dyDescent="0.15">
      <c r="B46" s="1243"/>
      <c r="C46" s="1244"/>
      <c r="D46" s="110"/>
      <c r="E46" s="1249" t="s">
        <v>36</v>
      </c>
      <c r="F46" s="1249"/>
      <c r="G46" s="1249"/>
      <c r="H46" s="1250"/>
      <c r="I46" s="107">
        <v>4681</v>
      </c>
      <c r="J46" s="108">
        <v>1632</v>
      </c>
      <c r="K46" s="108">
        <v>3405</v>
      </c>
      <c r="L46" s="108">
        <v>5833</v>
      </c>
      <c r="M46" s="109">
        <v>7389</v>
      </c>
    </row>
    <row r="47" spans="2:13" ht="27.75" customHeight="1" x14ac:dyDescent="0.15">
      <c r="B47" s="1243"/>
      <c r="C47" s="1244"/>
      <c r="D47" s="111"/>
      <c r="E47" s="1251" t="s">
        <v>37</v>
      </c>
      <c r="F47" s="1252"/>
      <c r="G47" s="1252"/>
      <c r="H47" s="1253"/>
      <c r="I47" s="107" t="s">
        <v>517</v>
      </c>
      <c r="J47" s="108" t="s">
        <v>517</v>
      </c>
      <c r="K47" s="108" t="s">
        <v>517</v>
      </c>
      <c r="L47" s="108" t="s">
        <v>517</v>
      </c>
      <c r="M47" s="109" t="s">
        <v>517</v>
      </c>
    </row>
    <row r="48" spans="2:13" ht="27.75" customHeight="1" x14ac:dyDescent="0.15">
      <c r="B48" s="1243"/>
      <c r="C48" s="1244"/>
      <c r="D48" s="106"/>
      <c r="E48" s="1249" t="s">
        <v>38</v>
      </c>
      <c r="F48" s="1249"/>
      <c r="G48" s="1249"/>
      <c r="H48" s="1250"/>
      <c r="I48" s="107" t="s">
        <v>517</v>
      </c>
      <c r="J48" s="108" t="s">
        <v>517</v>
      </c>
      <c r="K48" s="108" t="s">
        <v>517</v>
      </c>
      <c r="L48" s="108" t="s">
        <v>517</v>
      </c>
      <c r="M48" s="109" t="s">
        <v>517</v>
      </c>
    </row>
    <row r="49" spans="2:13" ht="27.75" customHeight="1" x14ac:dyDescent="0.15">
      <c r="B49" s="1245"/>
      <c r="C49" s="1246"/>
      <c r="D49" s="106"/>
      <c r="E49" s="1249" t="s">
        <v>39</v>
      </c>
      <c r="F49" s="1249"/>
      <c r="G49" s="1249"/>
      <c r="H49" s="1250"/>
      <c r="I49" s="107" t="s">
        <v>517</v>
      </c>
      <c r="J49" s="108" t="s">
        <v>517</v>
      </c>
      <c r="K49" s="108" t="s">
        <v>517</v>
      </c>
      <c r="L49" s="108" t="s">
        <v>517</v>
      </c>
      <c r="M49" s="109" t="s">
        <v>517</v>
      </c>
    </row>
    <row r="50" spans="2:13" ht="27.75" customHeight="1" x14ac:dyDescent="0.15">
      <c r="B50" s="1254" t="s">
        <v>40</v>
      </c>
      <c r="C50" s="1255"/>
      <c r="D50" s="112"/>
      <c r="E50" s="1249" t="s">
        <v>41</v>
      </c>
      <c r="F50" s="1249"/>
      <c r="G50" s="1249"/>
      <c r="H50" s="1250"/>
      <c r="I50" s="107">
        <v>8499</v>
      </c>
      <c r="J50" s="108">
        <v>8730</v>
      </c>
      <c r="K50" s="108">
        <v>9032</v>
      </c>
      <c r="L50" s="108">
        <v>10529</v>
      </c>
      <c r="M50" s="109">
        <v>10706</v>
      </c>
    </row>
    <row r="51" spans="2:13" ht="27.75" customHeight="1" x14ac:dyDescent="0.15">
      <c r="B51" s="1243"/>
      <c r="C51" s="1244"/>
      <c r="D51" s="106"/>
      <c r="E51" s="1249" t="s">
        <v>42</v>
      </c>
      <c r="F51" s="1249"/>
      <c r="G51" s="1249"/>
      <c r="H51" s="1250"/>
      <c r="I51" s="107">
        <v>11691</v>
      </c>
      <c r="J51" s="108">
        <v>12373</v>
      </c>
      <c r="K51" s="108">
        <v>18803</v>
      </c>
      <c r="L51" s="108">
        <v>18672</v>
      </c>
      <c r="M51" s="109">
        <v>18924</v>
      </c>
    </row>
    <row r="52" spans="2:13" ht="27.75" customHeight="1" x14ac:dyDescent="0.15">
      <c r="B52" s="1245"/>
      <c r="C52" s="1246"/>
      <c r="D52" s="106"/>
      <c r="E52" s="1249" t="s">
        <v>43</v>
      </c>
      <c r="F52" s="1249"/>
      <c r="G52" s="1249"/>
      <c r="H52" s="1250"/>
      <c r="I52" s="107">
        <v>57338</v>
      </c>
      <c r="J52" s="108">
        <v>57798</v>
      </c>
      <c r="K52" s="108">
        <v>62792</v>
      </c>
      <c r="L52" s="108">
        <v>64422</v>
      </c>
      <c r="M52" s="109">
        <v>64722</v>
      </c>
    </row>
    <row r="53" spans="2:13" ht="27.75" customHeight="1" thickBot="1" x14ac:dyDescent="0.2">
      <c r="B53" s="1256" t="s">
        <v>44</v>
      </c>
      <c r="C53" s="1257"/>
      <c r="D53" s="113"/>
      <c r="E53" s="1258" t="s">
        <v>45</v>
      </c>
      <c r="F53" s="1258"/>
      <c r="G53" s="1258"/>
      <c r="H53" s="1259"/>
      <c r="I53" s="114">
        <v>17054</v>
      </c>
      <c r="J53" s="115">
        <v>14358</v>
      </c>
      <c r="K53" s="115">
        <v>13855</v>
      </c>
      <c r="L53" s="115">
        <v>14303</v>
      </c>
      <c r="M53" s="116">
        <v>16306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NlXLZDuvBaFzwRVRVeXTNyQFE27Ip8R4twnHpVY9TaLScAgw4AyUIAU8gmkpvXxS5L+UvOhxmDxc9c2l3QsHg==" saltValue="0tArETOP1fUqvqyFwH0E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85" zoomScaleNormal="85" zoomScaleSheetLayoutView="100" workbookViewId="0">
      <selection activeCell="I55" sqref="A55:XFD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8" t="s">
        <v>48</v>
      </c>
      <c r="D55" s="1268"/>
      <c r="E55" s="1269"/>
      <c r="F55" s="128">
        <v>3442</v>
      </c>
      <c r="G55" s="128">
        <v>4216</v>
      </c>
      <c r="H55" s="129">
        <v>4590</v>
      </c>
    </row>
    <row r="56" spans="2:8" ht="52.5" customHeight="1" x14ac:dyDescent="0.15">
      <c r="B56" s="130"/>
      <c r="C56" s="1270" t="s">
        <v>49</v>
      </c>
      <c r="D56" s="1270"/>
      <c r="E56" s="1271"/>
      <c r="F56" s="131">
        <v>655</v>
      </c>
      <c r="G56" s="131">
        <v>581</v>
      </c>
      <c r="H56" s="132">
        <v>453</v>
      </c>
    </row>
    <row r="57" spans="2:8" ht="53.25" customHeight="1" x14ac:dyDescent="0.15">
      <c r="B57" s="130"/>
      <c r="C57" s="1272" t="s">
        <v>50</v>
      </c>
      <c r="D57" s="1272"/>
      <c r="E57" s="1273"/>
      <c r="F57" s="133">
        <v>4916</v>
      </c>
      <c r="G57" s="133">
        <v>5598</v>
      </c>
      <c r="H57" s="134">
        <v>5576</v>
      </c>
    </row>
    <row r="58" spans="2:8" ht="45.75" customHeight="1" x14ac:dyDescent="0.15">
      <c r="B58" s="135"/>
      <c r="C58" s="1260" t="s">
        <v>600</v>
      </c>
      <c r="D58" s="1261"/>
      <c r="E58" s="1262"/>
      <c r="F58" s="136">
        <v>1517</v>
      </c>
      <c r="G58" s="136">
        <v>1517</v>
      </c>
      <c r="H58" s="137">
        <v>1512</v>
      </c>
    </row>
    <row r="59" spans="2:8" ht="45.75" customHeight="1" x14ac:dyDescent="0.15">
      <c r="B59" s="135"/>
      <c r="C59" s="1260" t="s">
        <v>601</v>
      </c>
      <c r="D59" s="1261"/>
      <c r="E59" s="1262"/>
      <c r="F59" s="136">
        <v>1808</v>
      </c>
      <c r="G59" s="136">
        <v>1695</v>
      </c>
      <c r="H59" s="137">
        <v>1279</v>
      </c>
    </row>
    <row r="60" spans="2:8" ht="45.75" customHeight="1" x14ac:dyDescent="0.15">
      <c r="B60" s="135"/>
      <c r="C60" s="1260" t="s">
        <v>602</v>
      </c>
      <c r="D60" s="1261"/>
      <c r="E60" s="1262"/>
      <c r="F60" s="136">
        <v>859</v>
      </c>
      <c r="G60" s="136">
        <v>1062</v>
      </c>
      <c r="H60" s="137">
        <v>1253</v>
      </c>
    </row>
    <row r="61" spans="2:8" ht="45.75" customHeight="1" x14ac:dyDescent="0.15">
      <c r="B61" s="135"/>
      <c r="C61" s="1260" t="s">
        <v>603</v>
      </c>
      <c r="D61" s="1261"/>
      <c r="E61" s="1262"/>
      <c r="F61" s="136">
        <v>83</v>
      </c>
      <c r="G61" s="136">
        <v>226</v>
      </c>
      <c r="H61" s="137">
        <v>314</v>
      </c>
    </row>
    <row r="62" spans="2:8" ht="45.75" customHeight="1" thickBot="1" x14ac:dyDescent="0.2">
      <c r="B62" s="138"/>
      <c r="C62" s="1263" t="s">
        <v>604</v>
      </c>
      <c r="D62" s="1264"/>
      <c r="E62" s="1265"/>
      <c r="F62" s="139">
        <v>179</v>
      </c>
      <c r="G62" s="139">
        <v>253</v>
      </c>
      <c r="H62" s="140">
        <v>263</v>
      </c>
    </row>
    <row r="63" spans="2:8" ht="52.5" customHeight="1" thickBot="1" x14ac:dyDescent="0.2">
      <c r="B63" s="141"/>
      <c r="C63" s="1266" t="s">
        <v>51</v>
      </c>
      <c r="D63" s="1266"/>
      <c r="E63" s="1267"/>
      <c r="F63" s="142">
        <v>9013</v>
      </c>
      <c r="G63" s="142">
        <v>10395</v>
      </c>
      <c r="H63" s="143">
        <v>10619</v>
      </c>
    </row>
    <row r="64" spans="2:8" ht="15" customHeight="1" x14ac:dyDescent="0.15"/>
  </sheetData>
  <sheetProtection algorithmName="SHA-512" hashValue="BNaJ2tR1n0J3F8sHD3G2t/tSdaS1LsVRbuuQVjGvHnA3FHAv/OJtq0CUMafR80GhQdb1Ott5n9p7Ohr5evr9EQ==" saltValue="ijdE+d5Ax5x1jzlvCN7w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37577</v>
      </c>
      <c r="E3" s="162"/>
      <c r="F3" s="163">
        <v>46440</v>
      </c>
      <c r="G3" s="164"/>
      <c r="H3" s="165"/>
    </row>
    <row r="4" spans="1:8" x14ac:dyDescent="0.15">
      <c r="A4" s="166"/>
      <c r="B4" s="167"/>
      <c r="C4" s="168"/>
      <c r="D4" s="169">
        <v>23807</v>
      </c>
      <c r="E4" s="170"/>
      <c r="F4" s="171">
        <v>27658</v>
      </c>
      <c r="G4" s="172"/>
      <c r="H4" s="173"/>
    </row>
    <row r="5" spans="1:8" x14ac:dyDescent="0.15">
      <c r="A5" s="154" t="s">
        <v>550</v>
      </c>
      <c r="B5" s="159"/>
      <c r="C5" s="160"/>
      <c r="D5" s="161">
        <v>30078</v>
      </c>
      <c r="E5" s="162"/>
      <c r="F5" s="163">
        <v>63257</v>
      </c>
      <c r="G5" s="164"/>
      <c r="H5" s="165"/>
    </row>
    <row r="6" spans="1:8" x14ac:dyDescent="0.15">
      <c r="A6" s="166"/>
      <c r="B6" s="167"/>
      <c r="C6" s="168"/>
      <c r="D6" s="169">
        <v>14850</v>
      </c>
      <c r="E6" s="170"/>
      <c r="F6" s="171">
        <v>27259</v>
      </c>
      <c r="G6" s="172"/>
      <c r="H6" s="173"/>
    </row>
    <row r="7" spans="1:8" x14ac:dyDescent="0.15">
      <c r="A7" s="154" t="s">
        <v>551</v>
      </c>
      <c r="B7" s="159"/>
      <c r="C7" s="160"/>
      <c r="D7" s="161">
        <v>28424</v>
      </c>
      <c r="E7" s="162"/>
      <c r="F7" s="163">
        <v>52308</v>
      </c>
      <c r="G7" s="164"/>
      <c r="H7" s="165"/>
    </row>
    <row r="8" spans="1:8" x14ac:dyDescent="0.15">
      <c r="A8" s="166"/>
      <c r="B8" s="167"/>
      <c r="C8" s="168"/>
      <c r="D8" s="169">
        <v>9345</v>
      </c>
      <c r="E8" s="170"/>
      <c r="F8" s="171">
        <v>28695</v>
      </c>
      <c r="G8" s="172"/>
      <c r="H8" s="173"/>
    </row>
    <row r="9" spans="1:8" x14ac:dyDescent="0.15">
      <c r="A9" s="154" t="s">
        <v>552</v>
      </c>
      <c r="B9" s="159"/>
      <c r="C9" s="160"/>
      <c r="D9" s="161">
        <v>35213</v>
      </c>
      <c r="E9" s="162"/>
      <c r="F9" s="163">
        <v>46402</v>
      </c>
      <c r="G9" s="164"/>
      <c r="H9" s="165"/>
    </row>
    <row r="10" spans="1:8" x14ac:dyDescent="0.15">
      <c r="A10" s="166"/>
      <c r="B10" s="167"/>
      <c r="C10" s="168"/>
      <c r="D10" s="169">
        <v>11531</v>
      </c>
      <c r="E10" s="170"/>
      <c r="F10" s="171">
        <v>26897</v>
      </c>
      <c r="G10" s="172"/>
      <c r="H10" s="173"/>
    </row>
    <row r="11" spans="1:8" x14ac:dyDescent="0.15">
      <c r="A11" s="154" t="s">
        <v>553</v>
      </c>
      <c r="B11" s="159"/>
      <c r="C11" s="160"/>
      <c r="D11" s="161">
        <v>44599</v>
      </c>
      <c r="E11" s="162"/>
      <c r="F11" s="163">
        <v>66343</v>
      </c>
      <c r="G11" s="164"/>
      <c r="H11" s="165"/>
    </row>
    <row r="12" spans="1:8" x14ac:dyDescent="0.15">
      <c r="A12" s="166"/>
      <c r="B12" s="167"/>
      <c r="C12" s="174"/>
      <c r="D12" s="169">
        <v>16751</v>
      </c>
      <c r="E12" s="170"/>
      <c r="F12" s="171">
        <v>34529</v>
      </c>
      <c r="G12" s="172"/>
      <c r="H12" s="173"/>
    </row>
    <row r="13" spans="1:8" x14ac:dyDescent="0.15">
      <c r="A13" s="154"/>
      <c r="B13" s="159"/>
      <c r="C13" s="175"/>
      <c r="D13" s="176">
        <v>35178</v>
      </c>
      <c r="E13" s="177"/>
      <c r="F13" s="178">
        <v>54950</v>
      </c>
      <c r="G13" s="179"/>
      <c r="H13" s="165"/>
    </row>
    <row r="14" spans="1:8" x14ac:dyDescent="0.15">
      <c r="A14" s="166"/>
      <c r="B14" s="167"/>
      <c r="C14" s="168"/>
      <c r="D14" s="169">
        <v>15257</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5.16</v>
      </c>
      <c r="C19" s="180">
        <f>ROUND(VALUE(SUBSTITUTE(実質収支比率等に係る経年分析!G$48,"▲","-")),2)</f>
        <v>5.68</v>
      </c>
      <c r="D19" s="180">
        <f>ROUND(VALUE(SUBSTITUTE(実質収支比率等に係る経年分析!H$48,"▲","-")),2)</f>
        <v>5.32</v>
      </c>
      <c r="E19" s="180">
        <f>ROUND(VALUE(SUBSTITUTE(実質収支比率等に係る経年分析!I$48,"▲","-")),2)</f>
        <v>4.67</v>
      </c>
      <c r="F19" s="180">
        <f>ROUND(VALUE(SUBSTITUTE(実質収支比率等に係る経年分析!J$48,"▲","-")),2)</f>
        <v>5.79</v>
      </c>
    </row>
    <row r="20" spans="1:11" x14ac:dyDescent="0.15">
      <c r="A20" s="180" t="s">
        <v>55</v>
      </c>
      <c r="B20" s="180">
        <f>ROUND(VALUE(SUBSTITUTE(実質収支比率等に係る経年分析!F$47,"▲","-")),2)</f>
        <v>12.94</v>
      </c>
      <c r="C20" s="180">
        <f>ROUND(VALUE(SUBSTITUTE(実質収支比率等に係る経年分析!G$47,"▲","-")),2)</f>
        <v>11.33</v>
      </c>
      <c r="D20" s="180">
        <f>ROUND(VALUE(SUBSTITUTE(実質収支比率等に係る経年分析!H$47,"▲","-")),2)</f>
        <v>11.39</v>
      </c>
      <c r="E20" s="180">
        <f>ROUND(VALUE(SUBSTITUTE(実質収支比率等に係る経年分析!I$47,"▲","-")),2)</f>
        <v>14</v>
      </c>
      <c r="F20" s="180">
        <f>ROUND(VALUE(SUBSTITUTE(実質収支比率等に係る経年分析!J$47,"▲","-")),2)</f>
        <v>15.13</v>
      </c>
    </row>
    <row r="21" spans="1:11" x14ac:dyDescent="0.15">
      <c r="A21" s="180" t="s">
        <v>56</v>
      </c>
      <c r="B21" s="180">
        <f>IF(ISNUMBER(VALUE(SUBSTITUTE(実質収支比率等に係る経年分析!F$49,"▲","-"))),ROUND(VALUE(SUBSTITUTE(実質収支比率等に係る経年分析!F$49,"▲","-")),2),NA())</f>
        <v>3.46</v>
      </c>
      <c r="C21" s="180">
        <f>IF(ISNUMBER(VALUE(SUBSTITUTE(実質収支比率等に係る経年分析!G$49,"▲","-"))),ROUND(VALUE(SUBSTITUTE(実質収支比率等に係る経年分析!G$49,"▲","-")),2),NA())</f>
        <v>-0.95</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1.91</v>
      </c>
      <c r="F21" s="180">
        <f>IF(ISNUMBER(VALUE(SUBSTITUTE(実質収支比率等に係る経年分析!J$49,"▲","-"))),ROUND(VALUE(SUBSTITUTE(実質収支比率等に係る経年分析!J$49,"▲","-")),2),NA())</f>
        <v>2.38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0.56999999999999995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5687</v>
      </c>
      <c r="E42" s="182"/>
      <c r="F42" s="182"/>
      <c r="G42" s="182">
        <f>'実質公債費比率（分子）の構造'!L$52</f>
        <v>5806</v>
      </c>
      <c r="H42" s="182"/>
      <c r="I42" s="182"/>
      <c r="J42" s="182">
        <f>'実質公債費比率（分子）の構造'!M$52</f>
        <v>5945</v>
      </c>
      <c r="K42" s="182"/>
      <c r="L42" s="182"/>
      <c r="M42" s="182">
        <f>'実質公債費比率（分子）の構造'!N$52</f>
        <v>6061</v>
      </c>
      <c r="N42" s="182"/>
      <c r="O42" s="182"/>
      <c r="P42" s="182">
        <f>'実質公債費比率（分子）の構造'!O$52</f>
        <v>6474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150</v>
      </c>
      <c r="C44" s="182"/>
      <c r="D44" s="182"/>
      <c r="E44" s="182">
        <f>'実質公債費比率（分子）の構造'!L$50</f>
        <v>149</v>
      </c>
      <c r="F44" s="182"/>
      <c r="G44" s="182"/>
      <c r="H44" s="182">
        <f>'実質公債費比率（分子）の構造'!M$50</f>
        <v>148</v>
      </c>
      <c r="I44" s="182"/>
      <c r="J44" s="182"/>
      <c r="K44" s="182">
        <f>'実質公債費比率（分子）の構造'!N$50</f>
        <v>144</v>
      </c>
      <c r="L44" s="182"/>
      <c r="M44" s="182"/>
      <c r="N44" s="182">
        <f>'実質公債費比率（分子）の構造'!O$50</f>
        <v>141</v>
      </c>
      <c r="O44" s="182"/>
      <c r="P44" s="182"/>
    </row>
    <row r="45" spans="1:16" x14ac:dyDescent="0.15">
      <c r="A45" s="182" t="s">
        <v>66</v>
      </c>
      <c r="B45" s="182">
        <f>'実質公債費比率（分子）の構造'!K$49</f>
        <v>975</v>
      </c>
      <c r="C45" s="182"/>
      <c r="D45" s="182"/>
      <c r="E45" s="182">
        <f>'実質公債費比率（分子）の構造'!L$49</f>
        <v>651</v>
      </c>
      <c r="F45" s="182"/>
      <c r="G45" s="182"/>
      <c r="H45" s="182">
        <f>'実質公債費比率（分子）の構造'!M$49</f>
        <v>318</v>
      </c>
      <c r="I45" s="182"/>
      <c r="J45" s="182"/>
      <c r="K45" s="182">
        <f>'実質公債費比率（分子）の構造'!N$49</f>
        <v>152</v>
      </c>
      <c r="L45" s="182"/>
      <c r="M45" s="182"/>
      <c r="N45" s="182">
        <f>'実質公債費比率（分子）の構造'!O$49</f>
        <v>17</v>
      </c>
      <c r="O45" s="182"/>
      <c r="P45" s="182"/>
    </row>
    <row r="46" spans="1:16" x14ac:dyDescent="0.15">
      <c r="A46" s="182" t="s">
        <v>67</v>
      </c>
      <c r="B46" s="182">
        <f>'実質公債費比率（分子）の構造'!K$48</f>
        <v>1747</v>
      </c>
      <c r="C46" s="182"/>
      <c r="D46" s="182"/>
      <c r="E46" s="182">
        <f>'実質公債費比率（分子）の構造'!L$48</f>
        <v>1755</v>
      </c>
      <c r="F46" s="182"/>
      <c r="G46" s="182"/>
      <c r="H46" s="182">
        <f>'実質公債費比率（分子）の構造'!M$48</f>
        <v>1778</v>
      </c>
      <c r="I46" s="182"/>
      <c r="J46" s="182"/>
      <c r="K46" s="182">
        <f>'実質公債費比率（分子）の構造'!N$48</f>
        <v>1692</v>
      </c>
      <c r="L46" s="182"/>
      <c r="M46" s="182"/>
      <c r="N46" s="182">
        <f>'実質公債費比率（分子）の構造'!O$48</f>
        <v>1704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5731</v>
      </c>
      <c r="C49" s="182"/>
      <c r="D49" s="182"/>
      <c r="E49" s="182">
        <f>'実質公債費比率（分子）の構造'!L$45</f>
        <v>5851</v>
      </c>
      <c r="F49" s="182"/>
      <c r="G49" s="182"/>
      <c r="H49" s="182">
        <f>'実質公債費比率（分子）の構造'!M$45</f>
        <v>6207</v>
      </c>
      <c r="I49" s="182"/>
      <c r="J49" s="182"/>
      <c r="K49" s="182">
        <f>'実質公債費比率（分子）の構造'!N$45</f>
        <v>6322</v>
      </c>
      <c r="L49" s="182"/>
      <c r="M49" s="182"/>
      <c r="N49" s="182">
        <f>'実質公債費比率（分子）の構造'!O$45</f>
        <v>6587</v>
      </c>
      <c r="O49" s="182"/>
      <c r="P49" s="182"/>
    </row>
    <row r="50" spans="1:16" x14ac:dyDescent="0.15">
      <c r="A50" s="182" t="s">
        <v>71</v>
      </c>
      <c r="B50" s="182" t="e">
        <f>NA()</f>
        <v>#N/A</v>
      </c>
      <c r="C50" s="182">
        <f>IF(ISNUMBER('実質公債費比率（分子）の構造'!K$53),'実質公債費比率（分子）の構造'!K$53,NA())</f>
        <v>2916</v>
      </c>
      <c r="D50" s="182" t="e">
        <f>NA()</f>
        <v>#N/A</v>
      </c>
      <c r="E50" s="182" t="e">
        <f>NA()</f>
        <v>#N/A</v>
      </c>
      <c r="F50" s="182">
        <f>IF(ISNUMBER('実質公債費比率（分子）の構造'!L$53),'実質公債費比率（分子）の構造'!L$53,NA())</f>
        <v>2600</v>
      </c>
      <c r="G50" s="182" t="e">
        <f>NA()</f>
        <v>#N/A</v>
      </c>
      <c r="H50" s="182" t="e">
        <f>NA()</f>
        <v>#N/A</v>
      </c>
      <c r="I50" s="182">
        <f>IF(ISNUMBER('実質公債費比率（分子）の構造'!M$53),'実質公債費比率（分子）の構造'!M$53,NA())</f>
        <v>2506</v>
      </c>
      <c r="J50" s="182" t="e">
        <f>NA()</f>
        <v>#N/A</v>
      </c>
      <c r="K50" s="182" t="e">
        <f>NA()</f>
        <v>#N/A</v>
      </c>
      <c r="L50" s="182">
        <f>IF(ISNUMBER('実質公債費比率（分子）の構造'!N$53),'実質公債費比率（分子）の構造'!N$53,NA())</f>
        <v>2249</v>
      </c>
      <c r="M50" s="182" t="e">
        <f>NA()</f>
        <v>#N/A</v>
      </c>
      <c r="N50" s="182" t="e">
        <f>NA()</f>
        <v>#N/A</v>
      </c>
      <c r="O50" s="182">
        <f>IF(ISNUMBER('実質公債費比率（分子）の構造'!O$53),'実質公債費比率（分子）の構造'!O$53,NA())</f>
        <v>1975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57338</v>
      </c>
      <c r="E56" s="181"/>
      <c r="F56" s="181"/>
      <c r="G56" s="181">
        <f>'将来負担比率（分子）の構造'!J$52</f>
        <v>57798</v>
      </c>
      <c r="H56" s="181"/>
      <c r="I56" s="181"/>
      <c r="J56" s="181">
        <f>'将来負担比率（分子）の構造'!K$52</f>
        <v>62792</v>
      </c>
      <c r="K56" s="181"/>
      <c r="L56" s="181"/>
      <c r="M56" s="181">
        <f>'将来負担比率（分子）の構造'!L$52</f>
        <v>64422</v>
      </c>
      <c r="N56" s="181"/>
      <c r="O56" s="181"/>
      <c r="P56" s="181">
        <f>'将来負担比率（分子）の構造'!M$52</f>
        <v>64722</v>
      </c>
    </row>
    <row r="57" spans="1:16" x14ac:dyDescent="0.15">
      <c r="A57" s="181" t="s">
        <v>42</v>
      </c>
      <c r="B57" s="181"/>
      <c r="C57" s="181"/>
      <c r="D57" s="181">
        <f>'将来負担比率（分子）の構造'!I$51</f>
        <v>11691</v>
      </c>
      <c r="E57" s="181"/>
      <c r="F57" s="181"/>
      <c r="G57" s="181">
        <f>'将来負担比率（分子）の構造'!J$51</f>
        <v>12373</v>
      </c>
      <c r="H57" s="181"/>
      <c r="I57" s="181"/>
      <c r="J57" s="181">
        <f>'将来負担比率（分子）の構造'!K$51</f>
        <v>18803</v>
      </c>
      <c r="K57" s="181"/>
      <c r="L57" s="181"/>
      <c r="M57" s="181">
        <f>'将来負担比率（分子）の構造'!L$51</f>
        <v>18672</v>
      </c>
      <c r="N57" s="181"/>
      <c r="O57" s="181"/>
      <c r="P57" s="181">
        <f>'将来負担比率（分子）の構造'!M$51</f>
        <v>18924</v>
      </c>
    </row>
    <row r="58" spans="1:16" x14ac:dyDescent="0.15">
      <c r="A58" s="181" t="s">
        <v>41</v>
      </c>
      <c r="B58" s="181"/>
      <c r="C58" s="181"/>
      <c r="D58" s="181">
        <f>'将来負担比率（分子）の構造'!I$50</f>
        <v>8499</v>
      </c>
      <c r="E58" s="181"/>
      <c r="F58" s="181"/>
      <c r="G58" s="181">
        <f>'将来負担比率（分子）の構造'!J$50</f>
        <v>8730</v>
      </c>
      <c r="H58" s="181"/>
      <c r="I58" s="181"/>
      <c r="J58" s="181">
        <f>'将来負担比率（分子）の構造'!K$50</f>
        <v>9032</v>
      </c>
      <c r="K58" s="181"/>
      <c r="L58" s="181"/>
      <c r="M58" s="181">
        <f>'将来負担比率（分子）の構造'!L$50</f>
        <v>10529</v>
      </c>
      <c r="N58" s="181"/>
      <c r="O58" s="181"/>
      <c r="P58" s="181">
        <f>'将来負担比率（分子）の構造'!M$50</f>
        <v>10706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4681</v>
      </c>
      <c r="C61" s="181"/>
      <c r="D61" s="181"/>
      <c r="E61" s="181">
        <f>'将来負担比率（分子）の構造'!J$46</f>
        <v>1632</v>
      </c>
      <c r="F61" s="181"/>
      <c r="G61" s="181"/>
      <c r="H61" s="181">
        <f>'将来負担比率（分子）の構造'!K$46</f>
        <v>3405</v>
      </c>
      <c r="I61" s="181"/>
      <c r="J61" s="181"/>
      <c r="K61" s="181">
        <f>'将来負担比率（分子）の構造'!L$46</f>
        <v>5833</v>
      </c>
      <c r="L61" s="181"/>
      <c r="M61" s="181"/>
      <c r="N61" s="181">
        <f>'将来負担比率（分子）の構造'!M$46</f>
        <v>7389</v>
      </c>
      <c r="O61" s="181"/>
      <c r="P61" s="181"/>
    </row>
    <row r="62" spans="1:16" x14ac:dyDescent="0.15">
      <c r="A62" s="181" t="s">
        <v>35</v>
      </c>
      <c r="B62" s="181">
        <f>'将来負担比率（分子）の構造'!I$45</f>
        <v>6919</v>
      </c>
      <c r="C62" s="181"/>
      <c r="D62" s="181"/>
      <c r="E62" s="181">
        <f>'将来負担比率（分子）の構造'!J$45</f>
        <v>6709</v>
      </c>
      <c r="F62" s="181"/>
      <c r="G62" s="181"/>
      <c r="H62" s="181">
        <f>'将来負担比率（分子）の構造'!K$45</f>
        <v>6964</v>
      </c>
      <c r="I62" s="181"/>
      <c r="J62" s="181"/>
      <c r="K62" s="181">
        <f>'将来負担比率（分子）の構造'!L$45</f>
        <v>6642</v>
      </c>
      <c r="L62" s="181"/>
      <c r="M62" s="181"/>
      <c r="N62" s="181">
        <f>'将来負担比率（分子）の構造'!M$45</f>
        <v>6655</v>
      </c>
      <c r="O62" s="181"/>
      <c r="P62" s="181"/>
    </row>
    <row r="63" spans="1:16" x14ac:dyDescent="0.15">
      <c r="A63" s="181" t="s">
        <v>34</v>
      </c>
      <c r="B63" s="181">
        <f>'将来負担比率（分子）の構造'!I$44</f>
        <v>2261</v>
      </c>
      <c r="C63" s="181"/>
      <c r="D63" s="181"/>
      <c r="E63" s="181">
        <f>'将来負担比率（分子）の構造'!J$44</f>
        <v>1614</v>
      </c>
      <c r="F63" s="181"/>
      <c r="G63" s="181"/>
      <c r="H63" s="181">
        <f>'将来負担比率（分子）の構造'!K$44</f>
        <v>1095</v>
      </c>
      <c r="I63" s="181"/>
      <c r="J63" s="181"/>
      <c r="K63" s="181">
        <f>'将来負担比率（分子）の構造'!L$44</f>
        <v>3791</v>
      </c>
      <c r="L63" s="181"/>
      <c r="M63" s="181"/>
      <c r="N63" s="181">
        <f>'将来負担比率（分子）の構造'!M$44</f>
        <v>6973</v>
      </c>
      <c r="O63" s="181"/>
      <c r="P63" s="181"/>
    </row>
    <row r="64" spans="1:16" x14ac:dyDescent="0.15">
      <c r="A64" s="181" t="s">
        <v>33</v>
      </c>
      <c r="B64" s="181">
        <f>'将来負担比率（分子）の構造'!I$43</f>
        <v>23226</v>
      </c>
      <c r="C64" s="181"/>
      <c r="D64" s="181"/>
      <c r="E64" s="181">
        <f>'将来負担比率（分子）の構造'!J$43</f>
        <v>23102</v>
      </c>
      <c r="F64" s="181"/>
      <c r="G64" s="181"/>
      <c r="H64" s="181">
        <f>'将来負担比率（分子）の構造'!K$43</f>
        <v>22362</v>
      </c>
      <c r="I64" s="181"/>
      <c r="J64" s="181"/>
      <c r="K64" s="181">
        <f>'将来負担比率（分子）の構造'!L$43</f>
        <v>21162</v>
      </c>
      <c r="L64" s="181"/>
      <c r="M64" s="181"/>
      <c r="N64" s="181">
        <f>'将来負担比率（分子）の構造'!M$43</f>
        <v>19940</v>
      </c>
      <c r="O64" s="181"/>
      <c r="P64" s="181"/>
    </row>
    <row r="65" spans="1:16" x14ac:dyDescent="0.15">
      <c r="A65" s="181" t="s">
        <v>32</v>
      </c>
      <c r="B65" s="181">
        <f>'将来負担比率（分子）の構造'!I$42</f>
        <v>2218</v>
      </c>
      <c r="C65" s="181"/>
      <c r="D65" s="181"/>
      <c r="E65" s="181">
        <f>'将来負担比率（分子）の構造'!J$42</f>
        <v>2071</v>
      </c>
      <c r="F65" s="181"/>
      <c r="G65" s="181"/>
      <c r="H65" s="181">
        <f>'将来負担比率（分子）の構造'!K$42</f>
        <v>1925</v>
      </c>
      <c r="I65" s="181"/>
      <c r="J65" s="181"/>
      <c r="K65" s="181">
        <f>'将来負担比率（分子）の構造'!L$42</f>
        <v>1781</v>
      </c>
      <c r="L65" s="181"/>
      <c r="M65" s="181"/>
      <c r="N65" s="181">
        <f>'将来負担比率（分子）の構造'!M$42</f>
        <v>1641</v>
      </c>
      <c r="O65" s="181"/>
      <c r="P65" s="181"/>
    </row>
    <row r="66" spans="1:16" x14ac:dyDescent="0.15">
      <c r="A66" s="181" t="s">
        <v>31</v>
      </c>
      <c r="B66" s="181">
        <f>'将来負担比率（分子）の構造'!I$41</f>
        <v>55278</v>
      </c>
      <c r="C66" s="181"/>
      <c r="D66" s="181"/>
      <c r="E66" s="181">
        <f>'将来負担比率（分子）の構造'!J$41</f>
        <v>58129</v>
      </c>
      <c r="F66" s="181"/>
      <c r="G66" s="181"/>
      <c r="H66" s="181">
        <f>'将来負担比率（分子）の構造'!K$41</f>
        <v>68732</v>
      </c>
      <c r="I66" s="181"/>
      <c r="J66" s="181"/>
      <c r="K66" s="181">
        <f>'将来負担比率（分子）の構造'!L$41</f>
        <v>68717</v>
      </c>
      <c r="L66" s="181"/>
      <c r="M66" s="181"/>
      <c r="N66" s="181">
        <f>'将来負担比率（分子）の構造'!M$41</f>
        <v>68059</v>
      </c>
      <c r="O66" s="181"/>
      <c r="P66" s="181"/>
    </row>
    <row r="67" spans="1:16" x14ac:dyDescent="0.15">
      <c r="A67" s="181" t="s">
        <v>75</v>
      </c>
      <c r="B67" s="181" t="e">
        <f>NA()</f>
        <v>#N/A</v>
      </c>
      <c r="C67" s="181">
        <f>IF(ISNUMBER('将来負担比率（分子）の構造'!I$53), IF('将来負担比率（分子）の構造'!I$53 &lt; 0, 0, '将来負担比率（分子）の構造'!I$53), NA())</f>
        <v>17054</v>
      </c>
      <c r="D67" s="181" t="e">
        <f>NA()</f>
        <v>#N/A</v>
      </c>
      <c r="E67" s="181" t="e">
        <f>NA()</f>
        <v>#N/A</v>
      </c>
      <c r="F67" s="181">
        <f>IF(ISNUMBER('将来負担比率（分子）の構造'!J$53), IF('将来負担比率（分子）の構造'!J$53 &lt; 0, 0, '将来負担比率（分子）の構造'!J$53), NA())</f>
        <v>14358</v>
      </c>
      <c r="G67" s="181" t="e">
        <f>NA()</f>
        <v>#N/A</v>
      </c>
      <c r="H67" s="181" t="e">
        <f>NA()</f>
        <v>#N/A</v>
      </c>
      <c r="I67" s="181">
        <f>IF(ISNUMBER('将来負担比率（分子）の構造'!K$53), IF('将来負担比率（分子）の構造'!K$53 &lt; 0, 0, '将来負担比率（分子）の構造'!K$53), NA())</f>
        <v>13855</v>
      </c>
      <c r="J67" s="181" t="e">
        <f>NA()</f>
        <v>#N/A</v>
      </c>
      <c r="K67" s="181" t="e">
        <f>NA()</f>
        <v>#N/A</v>
      </c>
      <c r="L67" s="181">
        <f>IF(ISNUMBER('将来負担比率（分子）の構造'!L$53), IF('将来負担比率（分子）の構造'!L$53 &lt; 0, 0, '将来負担比率（分子）の構造'!L$53), NA())</f>
        <v>14303</v>
      </c>
      <c r="M67" s="181" t="e">
        <f>NA()</f>
        <v>#N/A</v>
      </c>
      <c r="N67" s="181" t="e">
        <f>NA()</f>
        <v>#N/A</v>
      </c>
      <c r="O67" s="181">
        <f>IF(ISNUMBER('将来負担比率（分子）の構造'!M$53), IF('将来負担比率（分子）の構造'!M$53 &lt; 0, 0, '将来負担比率（分子）の構造'!M$53), NA())</f>
        <v>16306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3442</v>
      </c>
      <c r="C72" s="185">
        <f>基金残高に係る経年分析!G55</f>
        <v>4216</v>
      </c>
      <c r="D72" s="185">
        <f>基金残高に係る経年分析!H55</f>
        <v>4590</v>
      </c>
    </row>
    <row r="73" spans="1:16" x14ac:dyDescent="0.15">
      <c r="A73" s="184" t="s">
        <v>78</v>
      </c>
      <c r="B73" s="185">
        <f>基金残高に係る経年分析!F56</f>
        <v>655</v>
      </c>
      <c r="C73" s="185">
        <f>基金残高に係る経年分析!G56</f>
        <v>581</v>
      </c>
      <c r="D73" s="185">
        <f>基金残高に係る経年分析!H56</f>
        <v>453</v>
      </c>
    </row>
    <row r="74" spans="1:16" x14ac:dyDescent="0.15">
      <c r="A74" s="184" t="s">
        <v>79</v>
      </c>
      <c r="B74" s="185">
        <f>基金残高に係る経年分析!F57</f>
        <v>4916</v>
      </c>
      <c r="C74" s="185">
        <f>基金残高に係る経年分析!G57</f>
        <v>5598</v>
      </c>
      <c r="D74" s="185">
        <f>基金残高に係る経年分析!H57</f>
        <v>5576</v>
      </c>
    </row>
  </sheetData>
  <sheetProtection algorithmName="SHA-512" hashValue="8KKjIIS7SgGfy5v7Gcis5wFjXx3eWyrS2sj+Xo5bUBCCYJFk7WQtCkh7S22mzzM6HEw73KcdflY5KeKhYxxgEg==" saltValue="NxPLfnes9SnOgjJB6vpa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29" sqref="R29:AO2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22340873</v>
      </c>
      <c r="S5" s="635"/>
      <c r="T5" s="635"/>
      <c r="U5" s="635"/>
      <c r="V5" s="635"/>
      <c r="W5" s="635"/>
      <c r="X5" s="635"/>
      <c r="Y5" s="636"/>
      <c r="Z5" s="637">
        <v>41</v>
      </c>
      <c r="AA5" s="637"/>
      <c r="AB5" s="637"/>
      <c r="AC5" s="637"/>
      <c r="AD5" s="638">
        <v>21317504</v>
      </c>
      <c r="AE5" s="638"/>
      <c r="AF5" s="638"/>
      <c r="AG5" s="638"/>
      <c r="AH5" s="638"/>
      <c r="AI5" s="638"/>
      <c r="AJ5" s="638"/>
      <c r="AK5" s="638"/>
      <c r="AL5" s="639">
        <v>73.099999999999994</v>
      </c>
      <c r="AM5" s="640"/>
      <c r="AN5" s="640"/>
      <c r="AO5" s="641"/>
      <c r="AP5" s="631" t="s">
        <v>231</v>
      </c>
      <c r="AQ5" s="632"/>
      <c r="AR5" s="632"/>
      <c r="AS5" s="632"/>
      <c r="AT5" s="632"/>
      <c r="AU5" s="632"/>
      <c r="AV5" s="632"/>
      <c r="AW5" s="632"/>
      <c r="AX5" s="632"/>
      <c r="AY5" s="632"/>
      <c r="AZ5" s="632"/>
      <c r="BA5" s="632"/>
      <c r="BB5" s="632"/>
      <c r="BC5" s="632"/>
      <c r="BD5" s="632"/>
      <c r="BE5" s="632"/>
      <c r="BF5" s="633"/>
      <c r="BG5" s="645">
        <v>21247190</v>
      </c>
      <c r="BH5" s="646"/>
      <c r="BI5" s="646"/>
      <c r="BJ5" s="646"/>
      <c r="BK5" s="646"/>
      <c r="BL5" s="646"/>
      <c r="BM5" s="646"/>
      <c r="BN5" s="647"/>
      <c r="BO5" s="648">
        <v>95.1</v>
      </c>
      <c r="BP5" s="648"/>
      <c r="BQ5" s="648"/>
      <c r="BR5" s="648"/>
      <c r="BS5" s="649" t="s">
        <v>232</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224</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411635</v>
      </c>
      <c r="S6" s="646"/>
      <c r="T6" s="646"/>
      <c r="U6" s="646"/>
      <c r="V6" s="646"/>
      <c r="W6" s="646"/>
      <c r="X6" s="646"/>
      <c r="Y6" s="647"/>
      <c r="Z6" s="648">
        <v>0.8</v>
      </c>
      <c r="AA6" s="648"/>
      <c r="AB6" s="648"/>
      <c r="AC6" s="648"/>
      <c r="AD6" s="649">
        <v>411635</v>
      </c>
      <c r="AE6" s="649"/>
      <c r="AF6" s="649"/>
      <c r="AG6" s="649"/>
      <c r="AH6" s="649"/>
      <c r="AI6" s="649"/>
      <c r="AJ6" s="649"/>
      <c r="AK6" s="649"/>
      <c r="AL6" s="650">
        <v>1.4</v>
      </c>
      <c r="AM6" s="651"/>
      <c r="AN6" s="651"/>
      <c r="AO6" s="652"/>
      <c r="AP6" s="642" t="s">
        <v>237</v>
      </c>
      <c r="AQ6" s="643"/>
      <c r="AR6" s="643"/>
      <c r="AS6" s="643"/>
      <c r="AT6" s="643"/>
      <c r="AU6" s="643"/>
      <c r="AV6" s="643"/>
      <c r="AW6" s="643"/>
      <c r="AX6" s="643"/>
      <c r="AY6" s="643"/>
      <c r="AZ6" s="643"/>
      <c r="BA6" s="643"/>
      <c r="BB6" s="643"/>
      <c r="BC6" s="643"/>
      <c r="BD6" s="643"/>
      <c r="BE6" s="643"/>
      <c r="BF6" s="644"/>
      <c r="BG6" s="645">
        <v>21247190</v>
      </c>
      <c r="BH6" s="646"/>
      <c r="BI6" s="646"/>
      <c r="BJ6" s="646"/>
      <c r="BK6" s="646"/>
      <c r="BL6" s="646"/>
      <c r="BM6" s="646"/>
      <c r="BN6" s="647"/>
      <c r="BO6" s="648">
        <v>95.1</v>
      </c>
      <c r="BP6" s="648"/>
      <c r="BQ6" s="648"/>
      <c r="BR6" s="648"/>
      <c r="BS6" s="649" t="s">
        <v>182</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343751</v>
      </c>
      <c r="CS6" s="646"/>
      <c r="CT6" s="646"/>
      <c r="CU6" s="646"/>
      <c r="CV6" s="646"/>
      <c r="CW6" s="646"/>
      <c r="CX6" s="646"/>
      <c r="CY6" s="647"/>
      <c r="CZ6" s="639">
        <v>0.7</v>
      </c>
      <c r="DA6" s="640"/>
      <c r="DB6" s="640"/>
      <c r="DC6" s="659"/>
      <c r="DD6" s="654" t="s">
        <v>182</v>
      </c>
      <c r="DE6" s="646"/>
      <c r="DF6" s="646"/>
      <c r="DG6" s="646"/>
      <c r="DH6" s="646"/>
      <c r="DI6" s="646"/>
      <c r="DJ6" s="646"/>
      <c r="DK6" s="646"/>
      <c r="DL6" s="646"/>
      <c r="DM6" s="646"/>
      <c r="DN6" s="646"/>
      <c r="DO6" s="646"/>
      <c r="DP6" s="647"/>
      <c r="DQ6" s="654">
        <v>343622</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24242</v>
      </c>
      <c r="S7" s="646"/>
      <c r="T7" s="646"/>
      <c r="U7" s="646"/>
      <c r="V7" s="646"/>
      <c r="W7" s="646"/>
      <c r="X7" s="646"/>
      <c r="Y7" s="647"/>
      <c r="Z7" s="648">
        <v>0</v>
      </c>
      <c r="AA7" s="648"/>
      <c r="AB7" s="648"/>
      <c r="AC7" s="648"/>
      <c r="AD7" s="649">
        <v>24242</v>
      </c>
      <c r="AE7" s="649"/>
      <c r="AF7" s="649"/>
      <c r="AG7" s="649"/>
      <c r="AH7" s="649"/>
      <c r="AI7" s="649"/>
      <c r="AJ7" s="649"/>
      <c r="AK7" s="649"/>
      <c r="AL7" s="650">
        <v>0.1</v>
      </c>
      <c r="AM7" s="651"/>
      <c r="AN7" s="651"/>
      <c r="AO7" s="652"/>
      <c r="AP7" s="642" t="s">
        <v>240</v>
      </c>
      <c r="AQ7" s="643"/>
      <c r="AR7" s="643"/>
      <c r="AS7" s="643"/>
      <c r="AT7" s="643"/>
      <c r="AU7" s="643"/>
      <c r="AV7" s="643"/>
      <c r="AW7" s="643"/>
      <c r="AX7" s="643"/>
      <c r="AY7" s="643"/>
      <c r="AZ7" s="643"/>
      <c r="BA7" s="643"/>
      <c r="BB7" s="643"/>
      <c r="BC7" s="643"/>
      <c r="BD7" s="643"/>
      <c r="BE7" s="643"/>
      <c r="BF7" s="644"/>
      <c r="BG7" s="645">
        <v>10564054</v>
      </c>
      <c r="BH7" s="646"/>
      <c r="BI7" s="646"/>
      <c r="BJ7" s="646"/>
      <c r="BK7" s="646"/>
      <c r="BL7" s="646"/>
      <c r="BM7" s="646"/>
      <c r="BN7" s="647"/>
      <c r="BO7" s="648">
        <v>47.3</v>
      </c>
      <c r="BP7" s="648"/>
      <c r="BQ7" s="648"/>
      <c r="BR7" s="648"/>
      <c r="BS7" s="649" t="s">
        <v>182</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5813176</v>
      </c>
      <c r="CS7" s="646"/>
      <c r="CT7" s="646"/>
      <c r="CU7" s="646"/>
      <c r="CV7" s="646"/>
      <c r="CW7" s="646"/>
      <c r="CX7" s="646"/>
      <c r="CY7" s="647"/>
      <c r="CZ7" s="648">
        <v>11.1</v>
      </c>
      <c r="DA7" s="648"/>
      <c r="DB7" s="648"/>
      <c r="DC7" s="648"/>
      <c r="DD7" s="654">
        <v>161755</v>
      </c>
      <c r="DE7" s="646"/>
      <c r="DF7" s="646"/>
      <c r="DG7" s="646"/>
      <c r="DH7" s="646"/>
      <c r="DI7" s="646"/>
      <c r="DJ7" s="646"/>
      <c r="DK7" s="646"/>
      <c r="DL7" s="646"/>
      <c r="DM7" s="646"/>
      <c r="DN7" s="646"/>
      <c r="DO7" s="646"/>
      <c r="DP7" s="647"/>
      <c r="DQ7" s="654">
        <v>4215910</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124119</v>
      </c>
      <c r="S8" s="646"/>
      <c r="T8" s="646"/>
      <c r="U8" s="646"/>
      <c r="V8" s="646"/>
      <c r="W8" s="646"/>
      <c r="X8" s="646"/>
      <c r="Y8" s="647"/>
      <c r="Z8" s="648">
        <v>0.2</v>
      </c>
      <c r="AA8" s="648"/>
      <c r="AB8" s="648"/>
      <c r="AC8" s="648"/>
      <c r="AD8" s="649">
        <v>124119</v>
      </c>
      <c r="AE8" s="649"/>
      <c r="AF8" s="649"/>
      <c r="AG8" s="649"/>
      <c r="AH8" s="649"/>
      <c r="AI8" s="649"/>
      <c r="AJ8" s="649"/>
      <c r="AK8" s="649"/>
      <c r="AL8" s="650">
        <v>0.4</v>
      </c>
      <c r="AM8" s="651"/>
      <c r="AN8" s="651"/>
      <c r="AO8" s="652"/>
      <c r="AP8" s="642" t="s">
        <v>243</v>
      </c>
      <c r="AQ8" s="643"/>
      <c r="AR8" s="643"/>
      <c r="AS8" s="643"/>
      <c r="AT8" s="643"/>
      <c r="AU8" s="643"/>
      <c r="AV8" s="643"/>
      <c r="AW8" s="643"/>
      <c r="AX8" s="643"/>
      <c r="AY8" s="643"/>
      <c r="AZ8" s="643"/>
      <c r="BA8" s="643"/>
      <c r="BB8" s="643"/>
      <c r="BC8" s="643"/>
      <c r="BD8" s="643"/>
      <c r="BE8" s="643"/>
      <c r="BF8" s="644"/>
      <c r="BG8" s="645">
        <v>253326</v>
      </c>
      <c r="BH8" s="646"/>
      <c r="BI8" s="646"/>
      <c r="BJ8" s="646"/>
      <c r="BK8" s="646"/>
      <c r="BL8" s="646"/>
      <c r="BM8" s="646"/>
      <c r="BN8" s="647"/>
      <c r="BO8" s="648">
        <v>1.1000000000000001</v>
      </c>
      <c r="BP8" s="648"/>
      <c r="BQ8" s="648"/>
      <c r="BR8" s="648"/>
      <c r="BS8" s="654" t="s">
        <v>232</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17754803</v>
      </c>
      <c r="CS8" s="646"/>
      <c r="CT8" s="646"/>
      <c r="CU8" s="646"/>
      <c r="CV8" s="646"/>
      <c r="CW8" s="646"/>
      <c r="CX8" s="646"/>
      <c r="CY8" s="647"/>
      <c r="CZ8" s="648">
        <v>33.9</v>
      </c>
      <c r="DA8" s="648"/>
      <c r="DB8" s="648"/>
      <c r="DC8" s="648"/>
      <c r="DD8" s="654">
        <v>288828</v>
      </c>
      <c r="DE8" s="646"/>
      <c r="DF8" s="646"/>
      <c r="DG8" s="646"/>
      <c r="DH8" s="646"/>
      <c r="DI8" s="646"/>
      <c r="DJ8" s="646"/>
      <c r="DK8" s="646"/>
      <c r="DL8" s="646"/>
      <c r="DM8" s="646"/>
      <c r="DN8" s="646"/>
      <c r="DO8" s="646"/>
      <c r="DP8" s="647"/>
      <c r="DQ8" s="654">
        <v>8740030</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68065</v>
      </c>
      <c r="S9" s="646"/>
      <c r="T9" s="646"/>
      <c r="U9" s="646"/>
      <c r="V9" s="646"/>
      <c r="W9" s="646"/>
      <c r="X9" s="646"/>
      <c r="Y9" s="647"/>
      <c r="Z9" s="648">
        <v>0.1</v>
      </c>
      <c r="AA9" s="648"/>
      <c r="AB9" s="648"/>
      <c r="AC9" s="648"/>
      <c r="AD9" s="649">
        <v>68065</v>
      </c>
      <c r="AE9" s="649"/>
      <c r="AF9" s="649"/>
      <c r="AG9" s="649"/>
      <c r="AH9" s="649"/>
      <c r="AI9" s="649"/>
      <c r="AJ9" s="649"/>
      <c r="AK9" s="649"/>
      <c r="AL9" s="650">
        <v>0.2</v>
      </c>
      <c r="AM9" s="651"/>
      <c r="AN9" s="651"/>
      <c r="AO9" s="652"/>
      <c r="AP9" s="642" t="s">
        <v>246</v>
      </c>
      <c r="AQ9" s="643"/>
      <c r="AR9" s="643"/>
      <c r="AS9" s="643"/>
      <c r="AT9" s="643"/>
      <c r="AU9" s="643"/>
      <c r="AV9" s="643"/>
      <c r="AW9" s="643"/>
      <c r="AX9" s="643"/>
      <c r="AY9" s="643"/>
      <c r="AZ9" s="643"/>
      <c r="BA9" s="643"/>
      <c r="BB9" s="643"/>
      <c r="BC9" s="643"/>
      <c r="BD9" s="643"/>
      <c r="BE9" s="643"/>
      <c r="BF9" s="644"/>
      <c r="BG9" s="645">
        <v>9134143</v>
      </c>
      <c r="BH9" s="646"/>
      <c r="BI9" s="646"/>
      <c r="BJ9" s="646"/>
      <c r="BK9" s="646"/>
      <c r="BL9" s="646"/>
      <c r="BM9" s="646"/>
      <c r="BN9" s="647"/>
      <c r="BO9" s="648">
        <v>40.9</v>
      </c>
      <c r="BP9" s="648"/>
      <c r="BQ9" s="648"/>
      <c r="BR9" s="648"/>
      <c r="BS9" s="654" t="s">
        <v>139</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5115598</v>
      </c>
      <c r="CS9" s="646"/>
      <c r="CT9" s="646"/>
      <c r="CU9" s="646"/>
      <c r="CV9" s="646"/>
      <c r="CW9" s="646"/>
      <c r="CX9" s="646"/>
      <c r="CY9" s="647"/>
      <c r="CZ9" s="648">
        <v>9.8000000000000007</v>
      </c>
      <c r="DA9" s="648"/>
      <c r="DB9" s="648"/>
      <c r="DC9" s="648"/>
      <c r="DD9" s="654">
        <v>9624</v>
      </c>
      <c r="DE9" s="646"/>
      <c r="DF9" s="646"/>
      <c r="DG9" s="646"/>
      <c r="DH9" s="646"/>
      <c r="DI9" s="646"/>
      <c r="DJ9" s="646"/>
      <c r="DK9" s="646"/>
      <c r="DL9" s="646"/>
      <c r="DM9" s="646"/>
      <c r="DN9" s="646"/>
      <c r="DO9" s="646"/>
      <c r="DP9" s="647"/>
      <c r="DQ9" s="654">
        <v>4310333</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182</v>
      </c>
      <c r="S10" s="646"/>
      <c r="T10" s="646"/>
      <c r="U10" s="646"/>
      <c r="V10" s="646"/>
      <c r="W10" s="646"/>
      <c r="X10" s="646"/>
      <c r="Y10" s="647"/>
      <c r="Z10" s="648" t="s">
        <v>232</v>
      </c>
      <c r="AA10" s="648"/>
      <c r="AB10" s="648"/>
      <c r="AC10" s="648"/>
      <c r="AD10" s="649" t="s">
        <v>139</v>
      </c>
      <c r="AE10" s="649"/>
      <c r="AF10" s="649"/>
      <c r="AG10" s="649"/>
      <c r="AH10" s="649"/>
      <c r="AI10" s="649"/>
      <c r="AJ10" s="649"/>
      <c r="AK10" s="649"/>
      <c r="AL10" s="650" t="s">
        <v>182</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412808</v>
      </c>
      <c r="BH10" s="646"/>
      <c r="BI10" s="646"/>
      <c r="BJ10" s="646"/>
      <c r="BK10" s="646"/>
      <c r="BL10" s="646"/>
      <c r="BM10" s="646"/>
      <c r="BN10" s="647"/>
      <c r="BO10" s="648">
        <v>1.8</v>
      </c>
      <c r="BP10" s="648"/>
      <c r="BQ10" s="648"/>
      <c r="BR10" s="648"/>
      <c r="BS10" s="654" t="s">
        <v>232</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109243</v>
      </c>
      <c r="CS10" s="646"/>
      <c r="CT10" s="646"/>
      <c r="CU10" s="646"/>
      <c r="CV10" s="646"/>
      <c r="CW10" s="646"/>
      <c r="CX10" s="646"/>
      <c r="CY10" s="647"/>
      <c r="CZ10" s="648">
        <v>0.2</v>
      </c>
      <c r="DA10" s="648"/>
      <c r="DB10" s="648"/>
      <c r="DC10" s="648"/>
      <c r="DD10" s="654" t="s">
        <v>232</v>
      </c>
      <c r="DE10" s="646"/>
      <c r="DF10" s="646"/>
      <c r="DG10" s="646"/>
      <c r="DH10" s="646"/>
      <c r="DI10" s="646"/>
      <c r="DJ10" s="646"/>
      <c r="DK10" s="646"/>
      <c r="DL10" s="646"/>
      <c r="DM10" s="646"/>
      <c r="DN10" s="646"/>
      <c r="DO10" s="646"/>
      <c r="DP10" s="647"/>
      <c r="DQ10" s="654">
        <v>19243</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2499579</v>
      </c>
      <c r="S11" s="646"/>
      <c r="T11" s="646"/>
      <c r="U11" s="646"/>
      <c r="V11" s="646"/>
      <c r="W11" s="646"/>
      <c r="X11" s="646"/>
      <c r="Y11" s="647"/>
      <c r="Z11" s="650">
        <v>4.5999999999999996</v>
      </c>
      <c r="AA11" s="651"/>
      <c r="AB11" s="651"/>
      <c r="AC11" s="663"/>
      <c r="AD11" s="654">
        <v>2499579</v>
      </c>
      <c r="AE11" s="646"/>
      <c r="AF11" s="646"/>
      <c r="AG11" s="646"/>
      <c r="AH11" s="646"/>
      <c r="AI11" s="646"/>
      <c r="AJ11" s="646"/>
      <c r="AK11" s="647"/>
      <c r="AL11" s="650">
        <v>8.6</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763777</v>
      </c>
      <c r="BH11" s="646"/>
      <c r="BI11" s="646"/>
      <c r="BJ11" s="646"/>
      <c r="BK11" s="646"/>
      <c r="BL11" s="646"/>
      <c r="BM11" s="646"/>
      <c r="BN11" s="647"/>
      <c r="BO11" s="648">
        <v>3.4</v>
      </c>
      <c r="BP11" s="648"/>
      <c r="BQ11" s="648"/>
      <c r="BR11" s="648"/>
      <c r="BS11" s="654" t="s">
        <v>232</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716700</v>
      </c>
      <c r="CS11" s="646"/>
      <c r="CT11" s="646"/>
      <c r="CU11" s="646"/>
      <c r="CV11" s="646"/>
      <c r="CW11" s="646"/>
      <c r="CX11" s="646"/>
      <c r="CY11" s="647"/>
      <c r="CZ11" s="648">
        <v>1.4</v>
      </c>
      <c r="DA11" s="648"/>
      <c r="DB11" s="648"/>
      <c r="DC11" s="648"/>
      <c r="DD11" s="654">
        <v>82790</v>
      </c>
      <c r="DE11" s="646"/>
      <c r="DF11" s="646"/>
      <c r="DG11" s="646"/>
      <c r="DH11" s="646"/>
      <c r="DI11" s="646"/>
      <c r="DJ11" s="646"/>
      <c r="DK11" s="646"/>
      <c r="DL11" s="646"/>
      <c r="DM11" s="646"/>
      <c r="DN11" s="646"/>
      <c r="DO11" s="646"/>
      <c r="DP11" s="647"/>
      <c r="DQ11" s="654">
        <v>485231</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v>44453</v>
      </c>
      <c r="S12" s="646"/>
      <c r="T12" s="646"/>
      <c r="U12" s="646"/>
      <c r="V12" s="646"/>
      <c r="W12" s="646"/>
      <c r="X12" s="646"/>
      <c r="Y12" s="647"/>
      <c r="Z12" s="648">
        <v>0.1</v>
      </c>
      <c r="AA12" s="648"/>
      <c r="AB12" s="648"/>
      <c r="AC12" s="648"/>
      <c r="AD12" s="649">
        <v>44453</v>
      </c>
      <c r="AE12" s="649"/>
      <c r="AF12" s="649"/>
      <c r="AG12" s="649"/>
      <c r="AH12" s="649"/>
      <c r="AI12" s="649"/>
      <c r="AJ12" s="649"/>
      <c r="AK12" s="649"/>
      <c r="AL12" s="650">
        <v>0.2</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9506360</v>
      </c>
      <c r="BH12" s="646"/>
      <c r="BI12" s="646"/>
      <c r="BJ12" s="646"/>
      <c r="BK12" s="646"/>
      <c r="BL12" s="646"/>
      <c r="BM12" s="646"/>
      <c r="BN12" s="647"/>
      <c r="BO12" s="648">
        <v>42.6</v>
      </c>
      <c r="BP12" s="648"/>
      <c r="BQ12" s="648"/>
      <c r="BR12" s="648"/>
      <c r="BS12" s="654" t="s">
        <v>232</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236755</v>
      </c>
      <c r="CS12" s="646"/>
      <c r="CT12" s="646"/>
      <c r="CU12" s="646"/>
      <c r="CV12" s="646"/>
      <c r="CW12" s="646"/>
      <c r="CX12" s="646"/>
      <c r="CY12" s="647"/>
      <c r="CZ12" s="648">
        <v>0.5</v>
      </c>
      <c r="DA12" s="648"/>
      <c r="DB12" s="648"/>
      <c r="DC12" s="648"/>
      <c r="DD12" s="654" t="s">
        <v>182</v>
      </c>
      <c r="DE12" s="646"/>
      <c r="DF12" s="646"/>
      <c r="DG12" s="646"/>
      <c r="DH12" s="646"/>
      <c r="DI12" s="646"/>
      <c r="DJ12" s="646"/>
      <c r="DK12" s="646"/>
      <c r="DL12" s="646"/>
      <c r="DM12" s="646"/>
      <c r="DN12" s="646"/>
      <c r="DO12" s="646"/>
      <c r="DP12" s="647"/>
      <c r="DQ12" s="654">
        <v>182489</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182</v>
      </c>
      <c r="AA13" s="648"/>
      <c r="AB13" s="648"/>
      <c r="AC13" s="648"/>
      <c r="AD13" s="649" t="s">
        <v>182</v>
      </c>
      <c r="AE13" s="649"/>
      <c r="AF13" s="649"/>
      <c r="AG13" s="649"/>
      <c r="AH13" s="649"/>
      <c r="AI13" s="649"/>
      <c r="AJ13" s="649"/>
      <c r="AK13" s="649"/>
      <c r="AL13" s="650" t="s">
        <v>139</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9481458</v>
      </c>
      <c r="BH13" s="646"/>
      <c r="BI13" s="646"/>
      <c r="BJ13" s="646"/>
      <c r="BK13" s="646"/>
      <c r="BL13" s="646"/>
      <c r="BM13" s="646"/>
      <c r="BN13" s="647"/>
      <c r="BO13" s="648">
        <v>42.4</v>
      </c>
      <c r="BP13" s="648"/>
      <c r="BQ13" s="648"/>
      <c r="BR13" s="648"/>
      <c r="BS13" s="654" t="s">
        <v>182</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7200180</v>
      </c>
      <c r="CS13" s="646"/>
      <c r="CT13" s="646"/>
      <c r="CU13" s="646"/>
      <c r="CV13" s="646"/>
      <c r="CW13" s="646"/>
      <c r="CX13" s="646"/>
      <c r="CY13" s="647"/>
      <c r="CZ13" s="648">
        <v>13.8</v>
      </c>
      <c r="DA13" s="648"/>
      <c r="DB13" s="648"/>
      <c r="DC13" s="648"/>
      <c r="DD13" s="654">
        <v>4178452</v>
      </c>
      <c r="DE13" s="646"/>
      <c r="DF13" s="646"/>
      <c r="DG13" s="646"/>
      <c r="DH13" s="646"/>
      <c r="DI13" s="646"/>
      <c r="DJ13" s="646"/>
      <c r="DK13" s="646"/>
      <c r="DL13" s="646"/>
      <c r="DM13" s="646"/>
      <c r="DN13" s="646"/>
      <c r="DO13" s="646"/>
      <c r="DP13" s="647"/>
      <c r="DQ13" s="654">
        <v>3256046</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87340</v>
      </c>
      <c r="S14" s="646"/>
      <c r="T14" s="646"/>
      <c r="U14" s="646"/>
      <c r="V14" s="646"/>
      <c r="W14" s="646"/>
      <c r="X14" s="646"/>
      <c r="Y14" s="647"/>
      <c r="Z14" s="648">
        <v>0.2</v>
      </c>
      <c r="AA14" s="648"/>
      <c r="AB14" s="648"/>
      <c r="AC14" s="648"/>
      <c r="AD14" s="649">
        <v>87340</v>
      </c>
      <c r="AE14" s="649"/>
      <c r="AF14" s="649"/>
      <c r="AG14" s="649"/>
      <c r="AH14" s="649"/>
      <c r="AI14" s="649"/>
      <c r="AJ14" s="649"/>
      <c r="AK14" s="649"/>
      <c r="AL14" s="650">
        <v>0.3</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317168</v>
      </c>
      <c r="BH14" s="646"/>
      <c r="BI14" s="646"/>
      <c r="BJ14" s="646"/>
      <c r="BK14" s="646"/>
      <c r="BL14" s="646"/>
      <c r="BM14" s="646"/>
      <c r="BN14" s="647"/>
      <c r="BO14" s="648">
        <v>1.4</v>
      </c>
      <c r="BP14" s="648"/>
      <c r="BQ14" s="648"/>
      <c r="BR14" s="648"/>
      <c r="BS14" s="654" t="s">
        <v>232</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2816223</v>
      </c>
      <c r="CS14" s="646"/>
      <c r="CT14" s="646"/>
      <c r="CU14" s="646"/>
      <c r="CV14" s="646"/>
      <c r="CW14" s="646"/>
      <c r="CX14" s="646"/>
      <c r="CY14" s="647"/>
      <c r="CZ14" s="648">
        <v>5.4</v>
      </c>
      <c r="DA14" s="648"/>
      <c r="DB14" s="648"/>
      <c r="DC14" s="648"/>
      <c r="DD14" s="654">
        <v>333919</v>
      </c>
      <c r="DE14" s="646"/>
      <c r="DF14" s="646"/>
      <c r="DG14" s="646"/>
      <c r="DH14" s="646"/>
      <c r="DI14" s="646"/>
      <c r="DJ14" s="646"/>
      <c r="DK14" s="646"/>
      <c r="DL14" s="646"/>
      <c r="DM14" s="646"/>
      <c r="DN14" s="646"/>
      <c r="DO14" s="646"/>
      <c r="DP14" s="647"/>
      <c r="DQ14" s="654">
        <v>1464397</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232</v>
      </c>
      <c r="S15" s="646"/>
      <c r="T15" s="646"/>
      <c r="U15" s="646"/>
      <c r="V15" s="646"/>
      <c r="W15" s="646"/>
      <c r="X15" s="646"/>
      <c r="Y15" s="647"/>
      <c r="Z15" s="648" t="s">
        <v>182</v>
      </c>
      <c r="AA15" s="648"/>
      <c r="AB15" s="648"/>
      <c r="AC15" s="648"/>
      <c r="AD15" s="649" t="s">
        <v>139</v>
      </c>
      <c r="AE15" s="649"/>
      <c r="AF15" s="649"/>
      <c r="AG15" s="649"/>
      <c r="AH15" s="649"/>
      <c r="AI15" s="649"/>
      <c r="AJ15" s="649"/>
      <c r="AK15" s="649"/>
      <c r="AL15" s="650" t="s">
        <v>139</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859608</v>
      </c>
      <c r="BH15" s="646"/>
      <c r="BI15" s="646"/>
      <c r="BJ15" s="646"/>
      <c r="BK15" s="646"/>
      <c r="BL15" s="646"/>
      <c r="BM15" s="646"/>
      <c r="BN15" s="647"/>
      <c r="BO15" s="648">
        <v>3.8</v>
      </c>
      <c r="BP15" s="648"/>
      <c r="BQ15" s="648"/>
      <c r="BR15" s="648"/>
      <c r="BS15" s="654" t="s">
        <v>139</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5385227</v>
      </c>
      <c r="CS15" s="646"/>
      <c r="CT15" s="646"/>
      <c r="CU15" s="646"/>
      <c r="CV15" s="646"/>
      <c r="CW15" s="646"/>
      <c r="CX15" s="646"/>
      <c r="CY15" s="647"/>
      <c r="CZ15" s="648">
        <v>10.3</v>
      </c>
      <c r="DA15" s="648"/>
      <c r="DB15" s="648"/>
      <c r="DC15" s="648"/>
      <c r="DD15" s="654">
        <v>1278568</v>
      </c>
      <c r="DE15" s="646"/>
      <c r="DF15" s="646"/>
      <c r="DG15" s="646"/>
      <c r="DH15" s="646"/>
      <c r="DI15" s="646"/>
      <c r="DJ15" s="646"/>
      <c r="DK15" s="646"/>
      <c r="DL15" s="646"/>
      <c r="DM15" s="646"/>
      <c r="DN15" s="646"/>
      <c r="DO15" s="646"/>
      <c r="DP15" s="647"/>
      <c r="DQ15" s="654">
        <v>3684348</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21773</v>
      </c>
      <c r="S16" s="646"/>
      <c r="T16" s="646"/>
      <c r="U16" s="646"/>
      <c r="V16" s="646"/>
      <c r="W16" s="646"/>
      <c r="X16" s="646"/>
      <c r="Y16" s="647"/>
      <c r="Z16" s="648">
        <v>0</v>
      </c>
      <c r="AA16" s="648"/>
      <c r="AB16" s="648"/>
      <c r="AC16" s="648"/>
      <c r="AD16" s="649">
        <v>21773</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232</v>
      </c>
      <c r="BH16" s="646"/>
      <c r="BI16" s="646"/>
      <c r="BJ16" s="646"/>
      <c r="BK16" s="646"/>
      <c r="BL16" s="646"/>
      <c r="BM16" s="646"/>
      <c r="BN16" s="647"/>
      <c r="BO16" s="648" t="s">
        <v>182</v>
      </c>
      <c r="BP16" s="648"/>
      <c r="BQ16" s="648"/>
      <c r="BR16" s="648"/>
      <c r="BS16" s="654" t="s">
        <v>182</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137658</v>
      </c>
      <c r="CS16" s="646"/>
      <c r="CT16" s="646"/>
      <c r="CU16" s="646"/>
      <c r="CV16" s="646"/>
      <c r="CW16" s="646"/>
      <c r="CX16" s="646"/>
      <c r="CY16" s="647"/>
      <c r="CZ16" s="648">
        <v>0.3</v>
      </c>
      <c r="DA16" s="648"/>
      <c r="DB16" s="648"/>
      <c r="DC16" s="648"/>
      <c r="DD16" s="654" t="s">
        <v>182</v>
      </c>
      <c r="DE16" s="646"/>
      <c r="DF16" s="646"/>
      <c r="DG16" s="646"/>
      <c r="DH16" s="646"/>
      <c r="DI16" s="646"/>
      <c r="DJ16" s="646"/>
      <c r="DK16" s="646"/>
      <c r="DL16" s="646"/>
      <c r="DM16" s="646"/>
      <c r="DN16" s="646"/>
      <c r="DO16" s="646"/>
      <c r="DP16" s="647"/>
      <c r="DQ16" s="654">
        <v>95948</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369803</v>
      </c>
      <c r="S17" s="646"/>
      <c r="T17" s="646"/>
      <c r="U17" s="646"/>
      <c r="V17" s="646"/>
      <c r="W17" s="646"/>
      <c r="X17" s="646"/>
      <c r="Y17" s="647"/>
      <c r="Z17" s="648">
        <v>0.7</v>
      </c>
      <c r="AA17" s="648"/>
      <c r="AB17" s="648"/>
      <c r="AC17" s="648"/>
      <c r="AD17" s="649">
        <v>369803</v>
      </c>
      <c r="AE17" s="649"/>
      <c r="AF17" s="649"/>
      <c r="AG17" s="649"/>
      <c r="AH17" s="649"/>
      <c r="AI17" s="649"/>
      <c r="AJ17" s="649"/>
      <c r="AK17" s="649"/>
      <c r="AL17" s="650">
        <v>1.3</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232</v>
      </c>
      <c r="BP17" s="648"/>
      <c r="BQ17" s="648"/>
      <c r="BR17" s="648"/>
      <c r="BS17" s="654" t="s">
        <v>182</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6687595</v>
      </c>
      <c r="CS17" s="646"/>
      <c r="CT17" s="646"/>
      <c r="CU17" s="646"/>
      <c r="CV17" s="646"/>
      <c r="CW17" s="646"/>
      <c r="CX17" s="646"/>
      <c r="CY17" s="647"/>
      <c r="CZ17" s="648">
        <v>12.8</v>
      </c>
      <c r="DA17" s="648"/>
      <c r="DB17" s="648"/>
      <c r="DC17" s="648"/>
      <c r="DD17" s="654" t="s">
        <v>139</v>
      </c>
      <c r="DE17" s="646"/>
      <c r="DF17" s="646"/>
      <c r="DG17" s="646"/>
      <c r="DH17" s="646"/>
      <c r="DI17" s="646"/>
      <c r="DJ17" s="646"/>
      <c r="DK17" s="646"/>
      <c r="DL17" s="646"/>
      <c r="DM17" s="646"/>
      <c r="DN17" s="646"/>
      <c r="DO17" s="646"/>
      <c r="DP17" s="647"/>
      <c r="DQ17" s="654">
        <v>6110736</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120228</v>
      </c>
      <c r="S18" s="646"/>
      <c r="T18" s="646"/>
      <c r="U18" s="646"/>
      <c r="V18" s="646"/>
      <c r="W18" s="646"/>
      <c r="X18" s="646"/>
      <c r="Y18" s="647"/>
      <c r="Z18" s="648">
        <v>0.2</v>
      </c>
      <c r="AA18" s="648"/>
      <c r="AB18" s="648"/>
      <c r="AC18" s="648"/>
      <c r="AD18" s="649">
        <v>120228</v>
      </c>
      <c r="AE18" s="649"/>
      <c r="AF18" s="649"/>
      <c r="AG18" s="649"/>
      <c r="AH18" s="649"/>
      <c r="AI18" s="649"/>
      <c r="AJ18" s="649"/>
      <c r="AK18" s="649"/>
      <c r="AL18" s="650">
        <v>0.4</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182</v>
      </c>
      <c r="BH18" s="646"/>
      <c r="BI18" s="646"/>
      <c r="BJ18" s="646"/>
      <c r="BK18" s="646"/>
      <c r="BL18" s="646"/>
      <c r="BM18" s="646"/>
      <c r="BN18" s="647"/>
      <c r="BO18" s="648" t="s">
        <v>232</v>
      </c>
      <c r="BP18" s="648"/>
      <c r="BQ18" s="648"/>
      <c r="BR18" s="648"/>
      <c r="BS18" s="654" t="s">
        <v>182</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182</v>
      </c>
      <c r="DA18" s="648"/>
      <c r="DB18" s="648"/>
      <c r="DC18" s="648"/>
      <c r="DD18" s="654" t="s">
        <v>139</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11812</v>
      </c>
      <c r="S19" s="646"/>
      <c r="T19" s="646"/>
      <c r="U19" s="646"/>
      <c r="V19" s="646"/>
      <c r="W19" s="646"/>
      <c r="X19" s="646"/>
      <c r="Y19" s="647"/>
      <c r="Z19" s="648">
        <v>0</v>
      </c>
      <c r="AA19" s="648"/>
      <c r="AB19" s="648"/>
      <c r="AC19" s="648"/>
      <c r="AD19" s="649">
        <v>11812</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1093683</v>
      </c>
      <c r="BH19" s="646"/>
      <c r="BI19" s="646"/>
      <c r="BJ19" s="646"/>
      <c r="BK19" s="646"/>
      <c r="BL19" s="646"/>
      <c r="BM19" s="646"/>
      <c r="BN19" s="647"/>
      <c r="BO19" s="648">
        <v>4.9000000000000004</v>
      </c>
      <c r="BP19" s="648"/>
      <c r="BQ19" s="648"/>
      <c r="BR19" s="648"/>
      <c r="BS19" s="654">
        <v>11335</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139</v>
      </c>
      <c r="DA19" s="648"/>
      <c r="DB19" s="648"/>
      <c r="DC19" s="648"/>
      <c r="DD19" s="654" t="s">
        <v>182</v>
      </c>
      <c r="DE19" s="646"/>
      <c r="DF19" s="646"/>
      <c r="DG19" s="646"/>
      <c r="DH19" s="646"/>
      <c r="DI19" s="646"/>
      <c r="DJ19" s="646"/>
      <c r="DK19" s="646"/>
      <c r="DL19" s="646"/>
      <c r="DM19" s="646"/>
      <c r="DN19" s="646"/>
      <c r="DO19" s="646"/>
      <c r="DP19" s="647"/>
      <c r="DQ19" s="654" t="s">
        <v>182</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2830</v>
      </c>
      <c r="S20" s="646"/>
      <c r="T20" s="646"/>
      <c r="U20" s="646"/>
      <c r="V20" s="646"/>
      <c r="W20" s="646"/>
      <c r="X20" s="646"/>
      <c r="Y20" s="647"/>
      <c r="Z20" s="648">
        <v>0</v>
      </c>
      <c r="AA20" s="648"/>
      <c r="AB20" s="648"/>
      <c r="AC20" s="648"/>
      <c r="AD20" s="649">
        <v>2830</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1093683</v>
      </c>
      <c r="BH20" s="646"/>
      <c r="BI20" s="646"/>
      <c r="BJ20" s="646"/>
      <c r="BK20" s="646"/>
      <c r="BL20" s="646"/>
      <c r="BM20" s="646"/>
      <c r="BN20" s="647"/>
      <c r="BO20" s="648">
        <v>4.9000000000000004</v>
      </c>
      <c r="BP20" s="648"/>
      <c r="BQ20" s="648"/>
      <c r="BR20" s="648"/>
      <c r="BS20" s="654">
        <v>11335</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52316909</v>
      </c>
      <c r="CS20" s="646"/>
      <c r="CT20" s="646"/>
      <c r="CU20" s="646"/>
      <c r="CV20" s="646"/>
      <c r="CW20" s="646"/>
      <c r="CX20" s="646"/>
      <c r="CY20" s="647"/>
      <c r="CZ20" s="648">
        <v>100</v>
      </c>
      <c r="DA20" s="648"/>
      <c r="DB20" s="648"/>
      <c r="DC20" s="648"/>
      <c r="DD20" s="654">
        <v>6333936</v>
      </c>
      <c r="DE20" s="646"/>
      <c r="DF20" s="646"/>
      <c r="DG20" s="646"/>
      <c r="DH20" s="646"/>
      <c r="DI20" s="646"/>
      <c r="DJ20" s="646"/>
      <c r="DK20" s="646"/>
      <c r="DL20" s="646"/>
      <c r="DM20" s="646"/>
      <c r="DN20" s="646"/>
      <c r="DO20" s="646"/>
      <c r="DP20" s="647"/>
      <c r="DQ20" s="654">
        <v>32908333</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234933</v>
      </c>
      <c r="S21" s="646"/>
      <c r="T21" s="646"/>
      <c r="U21" s="646"/>
      <c r="V21" s="646"/>
      <c r="W21" s="646"/>
      <c r="X21" s="646"/>
      <c r="Y21" s="647"/>
      <c r="Z21" s="648">
        <v>0.4</v>
      </c>
      <c r="AA21" s="648"/>
      <c r="AB21" s="648"/>
      <c r="AC21" s="648"/>
      <c r="AD21" s="649">
        <v>234933</v>
      </c>
      <c r="AE21" s="649"/>
      <c r="AF21" s="649"/>
      <c r="AG21" s="649"/>
      <c r="AH21" s="649"/>
      <c r="AI21" s="649"/>
      <c r="AJ21" s="649"/>
      <c r="AK21" s="649"/>
      <c r="AL21" s="650">
        <v>0.8</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v>70314</v>
      </c>
      <c r="BH21" s="646"/>
      <c r="BI21" s="646"/>
      <c r="BJ21" s="646"/>
      <c r="BK21" s="646"/>
      <c r="BL21" s="646"/>
      <c r="BM21" s="646"/>
      <c r="BN21" s="647"/>
      <c r="BO21" s="648">
        <v>0.3</v>
      </c>
      <c r="BP21" s="648"/>
      <c r="BQ21" s="648"/>
      <c r="BR21" s="648"/>
      <c r="BS21" s="654">
        <v>11335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4940750</v>
      </c>
      <c r="S22" s="646"/>
      <c r="T22" s="646"/>
      <c r="U22" s="646"/>
      <c r="V22" s="646"/>
      <c r="W22" s="646"/>
      <c r="X22" s="646"/>
      <c r="Y22" s="647"/>
      <c r="Z22" s="648">
        <v>9.1</v>
      </c>
      <c r="AA22" s="648"/>
      <c r="AB22" s="648"/>
      <c r="AC22" s="648"/>
      <c r="AD22" s="649">
        <v>4021588</v>
      </c>
      <c r="AE22" s="649"/>
      <c r="AF22" s="649"/>
      <c r="AG22" s="649"/>
      <c r="AH22" s="649"/>
      <c r="AI22" s="649"/>
      <c r="AJ22" s="649"/>
      <c r="AK22" s="649"/>
      <c r="AL22" s="650">
        <v>13.8</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182</v>
      </c>
      <c r="BH22" s="646"/>
      <c r="BI22" s="646"/>
      <c r="BJ22" s="646"/>
      <c r="BK22" s="646"/>
      <c r="BL22" s="646"/>
      <c r="BM22" s="646"/>
      <c r="BN22" s="647"/>
      <c r="BO22" s="648" t="s">
        <v>232</v>
      </c>
      <c r="BP22" s="648"/>
      <c r="BQ22" s="648"/>
      <c r="BR22" s="648"/>
      <c r="BS22" s="654" t="s">
        <v>139</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4021588</v>
      </c>
      <c r="S23" s="646"/>
      <c r="T23" s="646"/>
      <c r="U23" s="646"/>
      <c r="V23" s="646"/>
      <c r="W23" s="646"/>
      <c r="X23" s="646"/>
      <c r="Y23" s="647"/>
      <c r="Z23" s="648">
        <v>7.4</v>
      </c>
      <c r="AA23" s="648"/>
      <c r="AB23" s="648"/>
      <c r="AC23" s="648"/>
      <c r="AD23" s="649">
        <v>4021588</v>
      </c>
      <c r="AE23" s="649"/>
      <c r="AF23" s="649"/>
      <c r="AG23" s="649"/>
      <c r="AH23" s="649"/>
      <c r="AI23" s="649"/>
      <c r="AJ23" s="649"/>
      <c r="AK23" s="649"/>
      <c r="AL23" s="650">
        <v>13.8</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v>1023369</v>
      </c>
      <c r="BH23" s="646"/>
      <c r="BI23" s="646"/>
      <c r="BJ23" s="646"/>
      <c r="BK23" s="646"/>
      <c r="BL23" s="646"/>
      <c r="BM23" s="646"/>
      <c r="BN23" s="647"/>
      <c r="BO23" s="648">
        <v>4.5999999999999996</v>
      </c>
      <c r="BP23" s="648"/>
      <c r="BQ23" s="648"/>
      <c r="BR23" s="648"/>
      <c r="BS23" s="654" t="s">
        <v>182</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919162</v>
      </c>
      <c r="S24" s="646"/>
      <c r="T24" s="646"/>
      <c r="U24" s="646"/>
      <c r="V24" s="646"/>
      <c r="W24" s="646"/>
      <c r="X24" s="646"/>
      <c r="Y24" s="647"/>
      <c r="Z24" s="648">
        <v>1.7</v>
      </c>
      <c r="AA24" s="648"/>
      <c r="AB24" s="648"/>
      <c r="AC24" s="648"/>
      <c r="AD24" s="649" t="s">
        <v>232</v>
      </c>
      <c r="AE24" s="649"/>
      <c r="AF24" s="649"/>
      <c r="AG24" s="649"/>
      <c r="AH24" s="649"/>
      <c r="AI24" s="649"/>
      <c r="AJ24" s="649"/>
      <c r="AK24" s="649"/>
      <c r="AL24" s="650" t="s">
        <v>182</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232</v>
      </c>
      <c r="BP24" s="648"/>
      <c r="BQ24" s="648"/>
      <c r="BR24" s="648"/>
      <c r="BS24" s="654" t="s">
        <v>182</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25180513</v>
      </c>
      <c r="CS24" s="635"/>
      <c r="CT24" s="635"/>
      <c r="CU24" s="635"/>
      <c r="CV24" s="635"/>
      <c r="CW24" s="635"/>
      <c r="CX24" s="635"/>
      <c r="CY24" s="636"/>
      <c r="CZ24" s="639">
        <v>48.1</v>
      </c>
      <c r="DA24" s="640"/>
      <c r="DB24" s="640"/>
      <c r="DC24" s="659"/>
      <c r="DD24" s="679">
        <v>16362638</v>
      </c>
      <c r="DE24" s="635"/>
      <c r="DF24" s="635"/>
      <c r="DG24" s="635"/>
      <c r="DH24" s="635"/>
      <c r="DI24" s="635"/>
      <c r="DJ24" s="635"/>
      <c r="DK24" s="636"/>
      <c r="DL24" s="679">
        <v>16314055</v>
      </c>
      <c r="DM24" s="635"/>
      <c r="DN24" s="635"/>
      <c r="DO24" s="635"/>
      <c r="DP24" s="635"/>
      <c r="DQ24" s="635"/>
      <c r="DR24" s="635"/>
      <c r="DS24" s="635"/>
      <c r="DT24" s="635"/>
      <c r="DU24" s="635"/>
      <c r="DV24" s="636"/>
      <c r="DW24" s="639">
        <v>52.8</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232</v>
      </c>
      <c r="S25" s="646"/>
      <c r="T25" s="646"/>
      <c r="U25" s="646"/>
      <c r="V25" s="646"/>
      <c r="W25" s="646"/>
      <c r="X25" s="646"/>
      <c r="Y25" s="647"/>
      <c r="Z25" s="648" t="s">
        <v>182</v>
      </c>
      <c r="AA25" s="648"/>
      <c r="AB25" s="648"/>
      <c r="AC25" s="648"/>
      <c r="AD25" s="649" t="s">
        <v>232</v>
      </c>
      <c r="AE25" s="649"/>
      <c r="AF25" s="649"/>
      <c r="AG25" s="649"/>
      <c r="AH25" s="649"/>
      <c r="AI25" s="649"/>
      <c r="AJ25" s="649"/>
      <c r="AK25" s="649"/>
      <c r="AL25" s="650" t="s">
        <v>182</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232</v>
      </c>
      <c r="BP25" s="648"/>
      <c r="BQ25" s="648"/>
      <c r="BR25" s="648"/>
      <c r="BS25" s="654" t="s">
        <v>182</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8647291</v>
      </c>
      <c r="CS25" s="682"/>
      <c r="CT25" s="682"/>
      <c r="CU25" s="682"/>
      <c r="CV25" s="682"/>
      <c r="CW25" s="682"/>
      <c r="CX25" s="682"/>
      <c r="CY25" s="683"/>
      <c r="CZ25" s="650">
        <v>16.5</v>
      </c>
      <c r="DA25" s="680"/>
      <c r="DB25" s="680"/>
      <c r="DC25" s="684"/>
      <c r="DD25" s="654">
        <v>7202712</v>
      </c>
      <c r="DE25" s="682"/>
      <c r="DF25" s="682"/>
      <c r="DG25" s="682"/>
      <c r="DH25" s="682"/>
      <c r="DI25" s="682"/>
      <c r="DJ25" s="682"/>
      <c r="DK25" s="683"/>
      <c r="DL25" s="654">
        <v>7154129</v>
      </c>
      <c r="DM25" s="682"/>
      <c r="DN25" s="682"/>
      <c r="DO25" s="682"/>
      <c r="DP25" s="682"/>
      <c r="DQ25" s="682"/>
      <c r="DR25" s="682"/>
      <c r="DS25" s="682"/>
      <c r="DT25" s="682"/>
      <c r="DU25" s="682"/>
      <c r="DV25" s="683"/>
      <c r="DW25" s="650">
        <v>23.1</v>
      </c>
      <c r="DX25" s="680"/>
      <c r="DY25" s="680"/>
      <c r="DZ25" s="680"/>
      <c r="EA25" s="680"/>
      <c r="EB25" s="680"/>
      <c r="EC25" s="681"/>
    </row>
    <row r="26" spans="2:133" ht="11.25" customHeight="1" x14ac:dyDescent="0.15">
      <c r="B26" s="642" t="s">
        <v>299</v>
      </c>
      <c r="C26" s="643"/>
      <c r="D26" s="643"/>
      <c r="E26" s="643"/>
      <c r="F26" s="643"/>
      <c r="G26" s="643"/>
      <c r="H26" s="643"/>
      <c r="I26" s="643"/>
      <c r="J26" s="643"/>
      <c r="K26" s="643"/>
      <c r="L26" s="643"/>
      <c r="M26" s="643"/>
      <c r="N26" s="643"/>
      <c r="O26" s="643"/>
      <c r="P26" s="643"/>
      <c r="Q26" s="644"/>
      <c r="R26" s="645">
        <v>30932632</v>
      </c>
      <c r="S26" s="646"/>
      <c r="T26" s="646"/>
      <c r="U26" s="646"/>
      <c r="V26" s="646"/>
      <c r="W26" s="646"/>
      <c r="X26" s="646"/>
      <c r="Y26" s="647"/>
      <c r="Z26" s="648">
        <v>56.7</v>
      </c>
      <c r="AA26" s="648"/>
      <c r="AB26" s="648"/>
      <c r="AC26" s="648"/>
      <c r="AD26" s="649">
        <v>28990101</v>
      </c>
      <c r="AE26" s="649"/>
      <c r="AF26" s="649"/>
      <c r="AG26" s="649"/>
      <c r="AH26" s="649"/>
      <c r="AI26" s="649"/>
      <c r="AJ26" s="649"/>
      <c r="AK26" s="649"/>
      <c r="AL26" s="650">
        <v>99.4</v>
      </c>
      <c r="AM26" s="651"/>
      <c r="AN26" s="651"/>
      <c r="AO26" s="652"/>
      <c r="AP26" s="664" t="s">
        <v>300</v>
      </c>
      <c r="AQ26" s="691"/>
      <c r="AR26" s="691"/>
      <c r="AS26" s="691"/>
      <c r="AT26" s="691"/>
      <c r="AU26" s="691"/>
      <c r="AV26" s="691"/>
      <c r="AW26" s="691"/>
      <c r="AX26" s="691"/>
      <c r="AY26" s="691"/>
      <c r="AZ26" s="691"/>
      <c r="BA26" s="691"/>
      <c r="BB26" s="691"/>
      <c r="BC26" s="691"/>
      <c r="BD26" s="691"/>
      <c r="BE26" s="691"/>
      <c r="BF26" s="666"/>
      <c r="BG26" s="645" t="s">
        <v>232</v>
      </c>
      <c r="BH26" s="646"/>
      <c r="BI26" s="646"/>
      <c r="BJ26" s="646"/>
      <c r="BK26" s="646"/>
      <c r="BL26" s="646"/>
      <c r="BM26" s="646"/>
      <c r="BN26" s="647"/>
      <c r="BO26" s="648" t="s">
        <v>182</v>
      </c>
      <c r="BP26" s="648"/>
      <c r="BQ26" s="648"/>
      <c r="BR26" s="648"/>
      <c r="BS26" s="654" t="s">
        <v>182</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6316352</v>
      </c>
      <c r="CS26" s="646"/>
      <c r="CT26" s="646"/>
      <c r="CU26" s="646"/>
      <c r="CV26" s="646"/>
      <c r="CW26" s="646"/>
      <c r="CX26" s="646"/>
      <c r="CY26" s="647"/>
      <c r="CZ26" s="650">
        <v>12.1</v>
      </c>
      <c r="DA26" s="680"/>
      <c r="DB26" s="680"/>
      <c r="DC26" s="684"/>
      <c r="DD26" s="654">
        <v>5153406</v>
      </c>
      <c r="DE26" s="646"/>
      <c r="DF26" s="646"/>
      <c r="DG26" s="646"/>
      <c r="DH26" s="646"/>
      <c r="DI26" s="646"/>
      <c r="DJ26" s="646"/>
      <c r="DK26" s="647"/>
      <c r="DL26" s="654" t="s">
        <v>182</v>
      </c>
      <c r="DM26" s="646"/>
      <c r="DN26" s="646"/>
      <c r="DO26" s="646"/>
      <c r="DP26" s="646"/>
      <c r="DQ26" s="646"/>
      <c r="DR26" s="646"/>
      <c r="DS26" s="646"/>
      <c r="DT26" s="646"/>
      <c r="DU26" s="646"/>
      <c r="DV26" s="647"/>
      <c r="DW26" s="650" t="s">
        <v>232</v>
      </c>
      <c r="DX26" s="680"/>
      <c r="DY26" s="680"/>
      <c r="DZ26" s="680"/>
      <c r="EA26" s="680"/>
      <c r="EB26" s="680"/>
      <c r="EC26" s="681"/>
    </row>
    <row r="27" spans="2:133" ht="11.25" customHeight="1" x14ac:dyDescent="0.15">
      <c r="B27" s="642" t="s">
        <v>302</v>
      </c>
      <c r="C27" s="643"/>
      <c r="D27" s="643"/>
      <c r="E27" s="643"/>
      <c r="F27" s="643"/>
      <c r="G27" s="643"/>
      <c r="H27" s="643"/>
      <c r="I27" s="643"/>
      <c r="J27" s="643"/>
      <c r="K27" s="643"/>
      <c r="L27" s="643"/>
      <c r="M27" s="643"/>
      <c r="N27" s="643"/>
      <c r="O27" s="643"/>
      <c r="P27" s="643"/>
      <c r="Q27" s="644"/>
      <c r="R27" s="645">
        <v>15141</v>
      </c>
      <c r="S27" s="646"/>
      <c r="T27" s="646"/>
      <c r="U27" s="646"/>
      <c r="V27" s="646"/>
      <c r="W27" s="646"/>
      <c r="X27" s="646"/>
      <c r="Y27" s="647"/>
      <c r="Z27" s="648">
        <v>0</v>
      </c>
      <c r="AA27" s="648"/>
      <c r="AB27" s="648"/>
      <c r="AC27" s="648"/>
      <c r="AD27" s="649">
        <v>15141</v>
      </c>
      <c r="AE27" s="649"/>
      <c r="AF27" s="649"/>
      <c r="AG27" s="649"/>
      <c r="AH27" s="649"/>
      <c r="AI27" s="649"/>
      <c r="AJ27" s="649"/>
      <c r="AK27" s="649"/>
      <c r="AL27" s="650">
        <v>0.1</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22340873</v>
      </c>
      <c r="BH27" s="646"/>
      <c r="BI27" s="646"/>
      <c r="BJ27" s="646"/>
      <c r="BK27" s="646"/>
      <c r="BL27" s="646"/>
      <c r="BM27" s="646"/>
      <c r="BN27" s="647"/>
      <c r="BO27" s="648">
        <v>100</v>
      </c>
      <c r="BP27" s="648"/>
      <c r="BQ27" s="648"/>
      <c r="BR27" s="648"/>
      <c r="BS27" s="654">
        <v>11335</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9845627</v>
      </c>
      <c r="CS27" s="682"/>
      <c r="CT27" s="682"/>
      <c r="CU27" s="682"/>
      <c r="CV27" s="682"/>
      <c r="CW27" s="682"/>
      <c r="CX27" s="682"/>
      <c r="CY27" s="683"/>
      <c r="CZ27" s="650">
        <v>18.8</v>
      </c>
      <c r="DA27" s="680"/>
      <c r="DB27" s="680"/>
      <c r="DC27" s="684"/>
      <c r="DD27" s="654">
        <v>3049190</v>
      </c>
      <c r="DE27" s="682"/>
      <c r="DF27" s="682"/>
      <c r="DG27" s="682"/>
      <c r="DH27" s="682"/>
      <c r="DI27" s="682"/>
      <c r="DJ27" s="682"/>
      <c r="DK27" s="683"/>
      <c r="DL27" s="654">
        <v>3049190</v>
      </c>
      <c r="DM27" s="682"/>
      <c r="DN27" s="682"/>
      <c r="DO27" s="682"/>
      <c r="DP27" s="682"/>
      <c r="DQ27" s="682"/>
      <c r="DR27" s="682"/>
      <c r="DS27" s="682"/>
      <c r="DT27" s="682"/>
      <c r="DU27" s="682"/>
      <c r="DV27" s="683"/>
      <c r="DW27" s="650">
        <v>9.9</v>
      </c>
      <c r="DX27" s="680"/>
      <c r="DY27" s="680"/>
      <c r="DZ27" s="680"/>
      <c r="EA27" s="680"/>
      <c r="EB27" s="680"/>
      <c r="EC27" s="681"/>
    </row>
    <row r="28" spans="2:133" ht="11.25" customHeight="1" x14ac:dyDescent="0.15">
      <c r="B28" s="642" t="s">
        <v>305</v>
      </c>
      <c r="C28" s="643"/>
      <c r="D28" s="643"/>
      <c r="E28" s="643"/>
      <c r="F28" s="643"/>
      <c r="G28" s="643"/>
      <c r="H28" s="643"/>
      <c r="I28" s="643"/>
      <c r="J28" s="643"/>
      <c r="K28" s="643"/>
      <c r="L28" s="643"/>
      <c r="M28" s="643"/>
      <c r="N28" s="643"/>
      <c r="O28" s="643"/>
      <c r="P28" s="643"/>
      <c r="Q28" s="644"/>
      <c r="R28" s="645">
        <v>1467472</v>
      </c>
      <c r="S28" s="646"/>
      <c r="T28" s="646"/>
      <c r="U28" s="646"/>
      <c r="V28" s="646"/>
      <c r="W28" s="646"/>
      <c r="X28" s="646"/>
      <c r="Y28" s="647"/>
      <c r="Z28" s="648">
        <v>2.7</v>
      </c>
      <c r="AA28" s="648"/>
      <c r="AB28" s="648"/>
      <c r="AC28" s="648"/>
      <c r="AD28" s="649" t="s">
        <v>232</v>
      </c>
      <c r="AE28" s="649"/>
      <c r="AF28" s="649"/>
      <c r="AG28" s="649"/>
      <c r="AH28" s="649"/>
      <c r="AI28" s="649"/>
      <c r="AJ28" s="649"/>
      <c r="AK28" s="649"/>
      <c r="AL28" s="650" t="s">
        <v>139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6687595</v>
      </c>
      <c r="CS28" s="646"/>
      <c r="CT28" s="646"/>
      <c r="CU28" s="646"/>
      <c r="CV28" s="646"/>
      <c r="CW28" s="646"/>
      <c r="CX28" s="646"/>
      <c r="CY28" s="647"/>
      <c r="CZ28" s="650">
        <v>12.8</v>
      </c>
      <c r="DA28" s="680"/>
      <c r="DB28" s="680"/>
      <c r="DC28" s="684"/>
      <c r="DD28" s="654">
        <v>6110736</v>
      </c>
      <c r="DE28" s="646"/>
      <c r="DF28" s="646"/>
      <c r="DG28" s="646"/>
      <c r="DH28" s="646"/>
      <c r="DI28" s="646"/>
      <c r="DJ28" s="646"/>
      <c r="DK28" s="647"/>
      <c r="DL28" s="654">
        <v>6110736</v>
      </c>
      <c r="DM28" s="646"/>
      <c r="DN28" s="646"/>
      <c r="DO28" s="646"/>
      <c r="DP28" s="646"/>
      <c r="DQ28" s="646"/>
      <c r="DR28" s="646"/>
      <c r="DS28" s="646"/>
      <c r="DT28" s="646"/>
      <c r="DU28" s="646"/>
      <c r="DV28" s="647"/>
      <c r="DW28" s="650">
        <v>19.8</v>
      </c>
      <c r="DX28" s="680"/>
      <c r="DY28" s="680"/>
      <c r="DZ28" s="680"/>
      <c r="EA28" s="680"/>
      <c r="EB28" s="680"/>
      <c r="EC28" s="681"/>
    </row>
    <row r="29" spans="2:133" ht="11.25" customHeight="1" x14ac:dyDescent="0.15">
      <c r="B29" s="642" t="s">
        <v>307</v>
      </c>
      <c r="C29" s="643"/>
      <c r="D29" s="643"/>
      <c r="E29" s="643"/>
      <c r="F29" s="643"/>
      <c r="G29" s="643"/>
      <c r="H29" s="643"/>
      <c r="I29" s="643"/>
      <c r="J29" s="643"/>
      <c r="K29" s="643"/>
      <c r="L29" s="643"/>
      <c r="M29" s="643"/>
      <c r="N29" s="643"/>
      <c r="O29" s="643"/>
      <c r="P29" s="643"/>
      <c r="Q29" s="644"/>
      <c r="R29" s="645">
        <v>754801</v>
      </c>
      <c r="S29" s="646"/>
      <c r="T29" s="646"/>
      <c r="U29" s="646"/>
      <c r="V29" s="646"/>
      <c r="W29" s="646"/>
      <c r="X29" s="646"/>
      <c r="Y29" s="647"/>
      <c r="Z29" s="648">
        <v>1.4</v>
      </c>
      <c r="AA29" s="648"/>
      <c r="AB29" s="648"/>
      <c r="AC29" s="648"/>
      <c r="AD29" s="649">
        <v>120750</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308</v>
      </c>
      <c r="CE29" s="686"/>
      <c r="CF29" s="660" t="s">
        <v>309</v>
      </c>
      <c r="CG29" s="661"/>
      <c r="CH29" s="661"/>
      <c r="CI29" s="661"/>
      <c r="CJ29" s="661"/>
      <c r="CK29" s="661"/>
      <c r="CL29" s="661"/>
      <c r="CM29" s="661"/>
      <c r="CN29" s="661"/>
      <c r="CO29" s="661"/>
      <c r="CP29" s="661"/>
      <c r="CQ29" s="662"/>
      <c r="CR29" s="645">
        <v>6687543</v>
      </c>
      <c r="CS29" s="682"/>
      <c r="CT29" s="682"/>
      <c r="CU29" s="682"/>
      <c r="CV29" s="682"/>
      <c r="CW29" s="682"/>
      <c r="CX29" s="682"/>
      <c r="CY29" s="683"/>
      <c r="CZ29" s="650">
        <v>12.8</v>
      </c>
      <c r="DA29" s="680"/>
      <c r="DB29" s="680"/>
      <c r="DC29" s="684"/>
      <c r="DD29" s="654">
        <v>6110684</v>
      </c>
      <c r="DE29" s="682"/>
      <c r="DF29" s="682"/>
      <c r="DG29" s="682"/>
      <c r="DH29" s="682"/>
      <c r="DI29" s="682"/>
      <c r="DJ29" s="682"/>
      <c r="DK29" s="683"/>
      <c r="DL29" s="654">
        <v>6110684</v>
      </c>
      <c r="DM29" s="682"/>
      <c r="DN29" s="682"/>
      <c r="DO29" s="682"/>
      <c r="DP29" s="682"/>
      <c r="DQ29" s="682"/>
      <c r="DR29" s="682"/>
      <c r="DS29" s="682"/>
      <c r="DT29" s="682"/>
      <c r="DU29" s="682"/>
      <c r="DV29" s="683"/>
      <c r="DW29" s="650">
        <v>19.8</v>
      </c>
      <c r="DX29" s="680"/>
      <c r="DY29" s="680"/>
      <c r="DZ29" s="680"/>
      <c r="EA29" s="680"/>
      <c r="EB29" s="680"/>
      <c r="EC29" s="681"/>
    </row>
    <row r="30" spans="2:133" ht="11.25" customHeight="1" x14ac:dyDescent="0.15">
      <c r="B30" s="642" t="s">
        <v>310</v>
      </c>
      <c r="C30" s="643"/>
      <c r="D30" s="643"/>
      <c r="E30" s="643"/>
      <c r="F30" s="643"/>
      <c r="G30" s="643"/>
      <c r="H30" s="643"/>
      <c r="I30" s="643"/>
      <c r="J30" s="643"/>
      <c r="K30" s="643"/>
      <c r="L30" s="643"/>
      <c r="M30" s="643"/>
      <c r="N30" s="643"/>
      <c r="O30" s="643"/>
      <c r="P30" s="643"/>
      <c r="Q30" s="644"/>
      <c r="R30" s="645">
        <v>255692</v>
      </c>
      <c r="S30" s="646"/>
      <c r="T30" s="646"/>
      <c r="U30" s="646"/>
      <c r="V30" s="646"/>
      <c r="W30" s="646"/>
      <c r="X30" s="646"/>
      <c r="Y30" s="647"/>
      <c r="Z30" s="648">
        <v>0.5</v>
      </c>
      <c r="AA30" s="648"/>
      <c r="AB30" s="648"/>
      <c r="AC30" s="648"/>
      <c r="AD30" s="649" t="s">
        <v>182</v>
      </c>
      <c r="AE30" s="649"/>
      <c r="AF30" s="649"/>
      <c r="AG30" s="649"/>
      <c r="AH30" s="649"/>
      <c r="AI30" s="649"/>
      <c r="AJ30" s="649"/>
      <c r="AK30" s="649"/>
      <c r="AL30" s="650" t="s">
        <v>182</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92"/>
      <c r="BI30" s="692"/>
      <c r="BJ30" s="692"/>
      <c r="BK30" s="692"/>
      <c r="BL30" s="692"/>
      <c r="BM30" s="692"/>
      <c r="BN30" s="692"/>
      <c r="BO30" s="692"/>
      <c r="BP30" s="692"/>
      <c r="BQ30" s="693"/>
      <c r="BR30" s="624" t="s">
        <v>312</v>
      </c>
      <c r="BS30" s="692"/>
      <c r="BT30" s="692"/>
      <c r="BU30" s="692"/>
      <c r="BV30" s="692"/>
      <c r="BW30" s="692"/>
      <c r="BX30" s="692"/>
      <c r="BY30" s="692"/>
      <c r="BZ30" s="692"/>
      <c r="CA30" s="692"/>
      <c r="CB30" s="693"/>
      <c r="CD30" s="687"/>
      <c r="CE30" s="688"/>
      <c r="CF30" s="660" t="s">
        <v>313</v>
      </c>
      <c r="CG30" s="661"/>
      <c r="CH30" s="661"/>
      <c r="CI30" s="661"/>
      <c r="CJ30" s="661"/>
      <c r="CK30" s="661"/>
      <c r="CL30" s="661"/>
      <c r="CM30" s="661"/>
      <c r="CN30" s="661"/>
      <c r="CO30" s="661"/>
      <c r="CP30" s="661"/>
      <c r="CQ30" s="662"/>
      <c r="CR30" s="645">
        <v>6303803</v>
      </c>
      <c r="CS30" s="646"/>
      <c r="CT30" s="646"/>
      <c r="CU30" s="646"/>
      <c r="CV30" s="646"/>
      <c r="CW30" s="646"/>
      <c r="CX30" s="646"/>
      <c r="CY30" s="647"/>
      <c r="CZ30" s="650">
        <v>12</v>
      </c>
      <c r="DA30" s="680"/>
      <c r="DB30" s="680"/>
      <c r="DC30" s="684"/>
      <c r="DD30" s="654">
        <v>5808097</v>
      </c>
      <c r="DE30" s="646"/>
      <c r="DF30" s="646"/>
      <c r="DG30" s="646"/>
      <c r="DH30" s="646"/>
      <c r="DI30" s="646"/>
      <c r="DJ30" s="646"/>
      <c r="DK30" s="647"/>
      <c r="DL30" s="654">
        <v>5808097</v>
      </c>
      <c r="DM30" s="646"/>
      <c r="DN30" s="646"/>
      <c r="DO30" s="646"/>
      <c r="DP30" s="646"/>
      <c r="DQ30" s="646"/>
      <c r="DR30" s="646"/>
      <c r="DS30" s="646"/>
      <c r="DT30" s="646"/>
      <c r="DU30" s="646"/>
      <c r="DV30" s="647"/>
      <c r="DW30" s="650">
        <v>18.8</v>
      </c>
      <c r="DX30" s="680"/>
      <c r="DY30" s="680"/>
      <c r="DZ30" s="680"/>
      <c r="EA30" s="680"/>
      <c r="EB30" s="680"/>
      <c r="EC30" s="681"/>
    </row>
    <row r="31" spans="2:133" ht="11.25" customHeight="1" x14ac:dyDescent="0.15">
      <c r="B31" s="642" t="s">
        <v>314</v>
      </c>
      <c r="C31" s="643"/>
      <c r="D31" s="643"/>
      <c r="E31" s="643"/>
      <c r="F31" s="643"/>
      <c r="G31" s="643"/>
      <c r="H31" s="643"/>
      <c r="I31" s="643"/>
      <c r="J31" s="643"/>
      <c r="K31" s="643"/>
      <c r="L31" s="643"/>
      <c r="M31" s="643"/>
      <c r="N31" s="643"/>
      <c r="O31" s="643"/>
      <c r="P31" s="643"/>
      <c r="Q31" s="644"/>
      <c r="R31" s="645">
        <v>7356681</v>
      </c>
      <c r="S31" s="646"/>
      <c r="T31" s="646"/>
      <c r="U31" s="646"/>
      <c r="V31" s="646"/>
      <c r="W31" s="646"/>
      <c r="X31" s="646"/>
      <c r="Y31" s="647"/>
      <c r="Z31" s="648">
        <v>13.5</v>
      </c>
      <c r="AA31" s="648"/>
      <c r="AB31" s="648"/>
      <c r="AC31" s="648"/>
      <c r="AD31" s="649" t="s">
        <v>232</v>
      </c>
      <c r="AE31" s="649"/>
      <c r="AF31" s="649"/>
      <c r="AG31" s="649"/>
      <c r="AH31" s="649"/>
      <c r="AI31" s="649"/>
      <c r="AJ31" s="649"/>
      <c r="AK31" s="649"/>
      <c r="AL31" s="650" t="s">
        <v>139</v>
      </c>
      <c r="AM31" s="651"/>
      <c r="AN31" s="651"/>
      <c r="AO31" s="652"/>
      <c r="AP31" s="699" t="s">
        <v>315</v>
      </c>
      <c r="AQ31" s="700"/>
      <c r="AR31" s="700"/>
      <c r="AS31" s="700"/>
      <c r="AT31" s="705" t="s">
        <v>316</v>
      </c>
      <c r="AU31" s="231"/>
      <c r="AV31" s="231"/>
      <c r="AW31" s="231"/>
      <c r="AX31" s="631" t="s">
        <v>190</v>
      </c>
      <c r="AY31" s="632"/>
      <c r="AZ31" s="632"/>
      <c r="BA31" s="632"/>
      <c r="BB31" s="632"/>
      <c r="BC31" s="632"/>
      <c r="BD31" s="632"/>
      <c r="BE31" s="632"/>
      <c r="BF31" s="633"/>
      <c r="BG31" s="713">
        <v>98.9</v>
      </c>
      <c r="BH31" s="697"/>
      <c r="BI31" s="697"/>
      <c r="BJ31" s="697"/>
      <c r="BK31" s="697"/>
      <c r="BL31" s="697"/>
      <c r="BM31" s="640">
        <v>96.2</v>
      </c>
      <c r="BN31" s="697"/>
      <c r="BO31" s="697"/>
      <c r="BP31" s="697"/>
      <c r="BQ31" s="698"/>
      <c r="BR31" s="713">
        <v>98.7</v>
      </c>
      <c r="BS31" s="697"/>
      <c r="BT31" s="697"/>
      <c r="BU31" s="697"/>
      <c r="BV31" s="697"/>
      <c r="BW31" s="697"/>
      <c r="BX31" s="640">
        <v>95.8</v>
      </c>
      <c r="BY31" s="697"/>
      <c r="BZ31" s="697"/>
      <c r="CA31" s="697"/>
      <c r="CB31" s="698"/>
      <c r="CD31" s="687"/>
      <c r="CE31" s="688"/>
      <c r="CF31" s="660" t="s">
        <v>317</v>
      </c>
      <c r="CG31" s="661"/>
      <c r="CH31" s="661"/>
      <c r="CI31" s="661"/>
      <c r="CJ31" s="661"/>
      <c r="CK31" s="661"/>
      <c r="CL31" s="661"/>
      <c r="CM31" s="661"/>
      <c r="CN31" s="661"/>
      <c r="CO31" s="661"/>
      <c r="CP31" s="661"/>
      <c r="CQ31" s="662"/>
      <c r="CR31" s="645">
        <v>383740</v>
      </c>
      <c r="CS31" s="682"/>
      <c r="CT31" s="682"/>
      <c r="CU31" s="682"/>
      <c r="CV31" s="682"/>
      <c r="CW31" s="682"/>
      <c r="CX31" s="682"/>
      <c r="CY31" s="683"/>
      <c r="CZ31" s="650">
        <v>0.7</v>
      </c>
      <c r="DA31" s="680"/>
      <c r="DB31" s="680"/>
      <c r="DC31" s="684"/>
      <c r="DD31" s="654">
        <v>302587</v>
      </c>
      <c r="DE31" s="682"/>
      <c r="DF31" s="682"/>
      <c r="DG31" s="682"/>
      <c r="DH31" s="682"/>
      <c r="DI31" s="682"/>
      <c r="DJ31" s="682"/>
      <c r="DK31" s="683"/>
      <c r="DL31" s="654">
        <v>302587</v>
      </c>
      <c r="DM31" s="682"/>
      <c r="DN31" s="682"/>
      <c r="DO31" s="682"/>
      <c r="DP31" s="682"/>
      <c r="DQ31" s="682"/>
      <c r="DR31" s="682"/>
      <c r="DS31" s="682"/>
      <c r="DT31" s="682"/>
      <c r="DU31" s="682"/>
      <c r="DV31" s="683"/>
      <c r="DW31" s="650">
        <v>1</v>
      </c>
      <c r="DX31" s="680"/>
      <c r="DY31" s="680"/>
      <c r="DZ31" s="680"/>
      <c r="EA31" s="680"/>
      <c r="EB31" s="680"/>
      <c r="EC31" s="681"/>
    </row>
    <row r="32" spans="2:133" ht="11.25" customHeight="1" x14ac:dyDescent="0.15">
      <c r="B32" s="708" t="s">
        <v>318</v>
      </c>
      <c r="C32" s="709"/>
      <c r="D32" s="709"/>
      <c r="E32" s="709"/>
      <c r="F32" s="709"/>
      <c r="G32" s="709"/>
      <c r="H32" s="709"/>
      <c r="I32" s="709"/>
      <c r="J32" s="709"/>
      <c r="K32" s="709"/>
      <c r="L32" s="709"/>
      <c r="M32" s="709"/>
      <c r="N32" s="709"/>
      <c r="O32" s="709"/>
      <c r="P32" s="709"/>
      <c r="Q32" s="710"/>
      <c r="R32" s="645" t="s">
        <v>182</v>
      </c>
      <c r="S32" s="646"/>
      <c r="T32" s="646"/>
      <c r="U32" s="646"/>
      <c r="V32" s="646"/>
      <c r="W32" s="646"/>
      <c r="X32" s="646"/>
      <c r="Y32" s="647"/>
      <c r="Z32" s="648" t="s">
        <v>232</v>
      </c>
      <c r="AA32" s="648"/>
      <c r="AB32" s="648"/>
      <c r="AC32" s="648"/>
      <c r="AD32" s="649" t="s">
        <v>182</v>
      </c>
      <c r="AE32" s="649"/>
      <c r="AF32" s="649"/>
      <c r="AG32" s="649"/>
      <c r="AH32" s="649"/>
      <c r="AI32" s="649"/>
      <c r="AJ32" s="649"/>
      <c r="AK32" s="649"/>
      <c r="AL32" s="650" t="s">
        <v>182</v>
      </c>
      <c r="AM32" s="651"/>
      <c r="AN32" s="651"/>
      <c r="AO32" s="652"/>
      <c r="AP32" s="701"/>
      <c r="AQ32" s="702"/>
      <c r="AR32" s="702"/>
      <c r="AS32" s="702"/>
      <c r="AT32" s="706"/>
      <c r="AU32" s="230" t="s">
        <v>319</v>
      </c>
      <c r="AV32" s="230"/>
      <c r="AW32" s="230"/>
      <c r="AX32" s="642" t="s">
        <v>320</v>
      </c>
      <c r="AY32" s="643"/>
      <c r="AZ32" s="643"/>
      <c r="BA32" s="643"/>
      <c r="BB32" s="643"/>
      <c r="BC32" s="643"/>
      <c r="BD32" s="643"/>
      <c r="BE32" s="643"/>
      <c r="BF32" s="644"/>
      <c r="BG32" s="714">
        <v>98.8</v>
      </c>
      <c r="BH32" s="682"/>
      <c r="BI32" s="682"/>
      <c r="BJ32" s="682"/>
      <c r="BK32" s="682"/>
      <c r="BL32" s="682"/>
      <c r="BM32" s="651">
        <v>95.7</v>
      </c>
      <c r="BN32" s="711"/>
      <c r="BO32" s="711"/>
      <c r="BP32" s="711"/>
      <c r="BQ32" s="712"/>
      <c r="BR32" s="714">
        <v>98.8</v>
      </c>
      <c r="BS32" s="682"/>
      <c r="BT32" s="682"/>
      <c r="BU32" s="682"/>
      <c r="BV32" s="682"/>
      <c r="BW32" s="682"/>
      <c r="BX32" s="651">
        <v>95.5</v>
      </c>
      <c r="BY32" s="711"/>
      <c r="BZ32" s="711"/>
      <c r="CA32" s="711"/>
      <c r="CB32" s="712"/>
      <c r="CD32" s="689"/>
      <c r="CE32" s="690"/>
      <c r="CF32" s="660" t="s">
        <v>321</v>
      </c>
      <c r="CG32" s="661"/>
      <c r="CH32" s="661"/>
      <c r="CI32" s="661"/>
      <c r="CJ32" s="661"/>
      <c r="CK32" s="661"/>
      <c r="CL32" s="661"/>
      <c r="CM32" s="661"/>
      <c r="CN32" s="661"/>
      <c r="CO32" s="661"/>
      <c r="CP32" s="661"/>
      <c r="CQ32" s="662"/>
      <c r="CR32" s="645">
        <v>52</v>
      </c>
      <c r="CS32" s="646"/>
      <c r="CT32" s="646"/>
      <c r="CU32" s="646"/>
      <c r="CV32" s="646"/>
      <c r="CW32" s="646"/>
      <c r="CX32" s="646"/>
      <c r="CY32" s="647"/>
      <c r="CZ32" s="650">
        <v>0</v>
      </c>
      <c r="DA32" s="680"/>
      <c r="DB32" s="680"/>
      <c r="DC32" s="684"/>
      <c r="DD32" s="654">
        <v>52</v>
      </c>
      <c r="DE32" s="646"/>
      <c r="DF32" s="646"/>
      <c r="DG32" s="646"/>
      <c r="DH32" s="646"/>
      <c r="DI32" s="646"/>
      <c r="DJ32" s="646"/>
      <c r="DK32" s="647"/>
      <c r="DL32" s="654">
        <v>52</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322</v>
      </c>
      <c r="C33" s="643"/>
      <c r="D33" s="643"/>
      <c r="E33" s="643"/>
      <c r="F33" s="643"/>
      <c r="G33" s="643"/>
      <c r="H33" s="643"/>
      <c r="I33" s="643"/>
      <c r="J33" s="643"/>
      <c r="K33" s="643"/>
      <c r="L33" s="643"/>
      <c r="M33" s="643"/>
      <c r="N33" s="643"/>
      <c r="O33" s="643"/>
      <c r="P33" s="643"/>
      <c r="Q33" s="644"/>
      <c r="R33" s="645">
        <v>3244514</v>
      </c>
      <c r="S33" s="646"/>
      <c r="T33" s="646"/>
      <c r="U33" s="646"/>
      <c r="V33" s="646"/>
      <c r="W33" s="646"/>
      <c r="X33" s="646"/>
      <c r="Y33" s="647"/>
      <c r="Z33" s="648">
        <v>5.9</v>
      </c>
      <c r="AA33" s="648"/>
      <c r="AB33" s="648"/>
      <c r="AC33" s="648"/>
      <c r="AD33" s="649" t="s">
        <v>232</v>
      </c>
      <c r="AE33" s="649"/>
      <c r="AF33" s="649"/>
      <c r="AG33" s="649"/>
      <c r="AH33" s="649"/>
      <c r="AI33" s="649"/>
      <c r="AJ33" s="649"/>
      <c r="AK33" s="649"/>
      <c r="AL33" s="650" t="s">
        <v>182</v>
      </c>
      <c r="AM33" s="651"/>
      <c r="AN33" s="651"/>
      <c r="AO33" s="652"/>
      <c r="AP33" s="703"/>
      <c r="AQ33" s="704"/>
      <c r="AR33" s="704"/>
      <c r="AS33" s="704"/>
      <c r="AT33" s="707"/>
      <c r="AU33" s="232"/>
      <c r="AV33" s="232"/>
      <c r="AW33" s="232"/>
      <c r="AX33" s="694" t="s">
        <v>323</v>
      </c>
      <c r="AY33" s="695"/>
      <c r="AZ33" s="695"/>
      <c r="BA33" s="695"/>
      <c r="BB33" s="695"/>
      <c r="BC33" s="695"/>
      <c r="BD33" s="695"/>
      <c r="BE33" s="695"/>
      <c r="BF33" s="696"/>
      <c r="BG33" s="715">
        <v>98.8</v>
      </c>
      <c r="BH33" s="716"/>
      <c r="BI33" s="716"/>
      <c r="BJ33" s="716"/>
      <c r="BK33" s="716"/>
      <c r="BL33" s="716"/>
      <c r="BM33" s="717">
        <v>96.4</v>
      </c>
      <c r="BN33" s="716"/>
      <c r="BO33" s="716"/>
      <c r="BP33" s="716"/>
      <c r="BQ33" s="718"/>
      <c r="BR33" s="715">
        <v>98.5</v>
      </c>
      <c r="BS33" s="716"/>
      <c r="BT33" s="716"/>
      <c r="BU33" s="716"/>
      <c r="BV33" s="716"/>
      <c r="BW33" s="716"/>
      <c r="BX33" s="717">
        <v>95.8</v>
      </c>
      <c r="BY33" s="716"/>
      <c r="BZ33" s="716"/>
      <c r="CA33" s="716"/>
      <c r="CB33" s="718"/>
      <c r="CD33" s="660" t="s">
        <v>324</v>
      </c>
      <c r="CE33" s="661"/>
      <c r="CF33" s="661"/>
      <c r="CG33" s="661"/>
      <c r="CH33" s="661"/>
      <c r="CI33" s="661"/>
      <c r="CJ33" s="661"/>
      <c r="CK33" s="661"/>
      <c r="CL33" s="661"/>
      <c r="CM33" s="661"/>
      <c r="CN33" s="661"/>
      <c r="CO33" s="661"/>
      <c r="CP33" s="661"/>
      <c r="CQ33" s="662"/>
      <c r="CR33" s="645">
        <v>20664802</v>
      </c>
      <c r="CS33" s="682"/>
      <c r="CT33" s="682"/>
      <c r="CU33" s="682"/>
      <c r="CV33" s="682"/>
      <c r="CW33" s="682"/>
      <c r="CX33" s="682"/>
      <c r="CY33" s="683"/>
      <c r="CZ33" s="650">
        <v>39.5</v>
      </c>
      <c r="DA33" s="680"/>
      <c r="DB33" s="680"/>
      <c r="DC33" s="684"/>
      <c r="DD33" s="654">
        <v>15599425</v>
      </c>
      <c r="DE33" s="682"/>
      <c r="DF33" s="682"/>
      <c r="DG33" s="682"/>
      <c r="DH33" s="682"/>
      <c r="DI33" s="682"/>
      <c r="DJ33" s="682"/>
      <c r="DK33" s="683"/>
      <c r="DL33" s="654">
        <v>12446751</v>
      </c>
      <c r="DM33" s="682"/>
      <c r="DN33" s="682"/>
      <c r="DO33" s="682"/>
      <c r="DP33" s="682"/>
      <c r="DQ33" s="682"/>
      <c r="DR33" s="682"/>
      <c r="DS33" s="682"/>
      <c r="DT33" s="682"/>
      <c r="DU33" s="682"/>
      <c r="DV33" s="683"/>
      <c r="DW33" s="650">
        <v>40.299999999999997</v>
      </c>
      <c r="DX33" s="680"/>
      <c r="DY33" s="680"/>
      <c r="DZ33" s="680"/>
      <c r="EA33" s="680"/>
      <c r="EB33" s="680"/>
      <c r="EC33" s="681"/>
    </row>
    <row r="34" spans="2:133" ht="11.25" customHeight="1" x14ac:dyDescent="0.15">
      <c r="B34" s="642" t="s">
        <v>325</v>
      </c>
      <c r="C34" s="643"/>
      <c r="D34" s="643"/>
      <c r="E34" s="643"/>
      <c r="F34" s="643"/>
      <c r="G34" s="643"/>
      <c r="H34" s="643"/>
      <c r="I34" s="643"/>
      <c r="J34" s="643"/>
      <c r="K34" s="643"/>
      <c r="L34" s="643"/>
      <c r="M34" s="643"/>
      <c r="N34" s="643"/>
      <c r="O34" s="643"/>
      <c r="P34" s="643"/>
      <c r="Q34" s="644"/>
      <c r="R34" s="645">
        <v>175428</v>
      </c>
      <c r="S34" s="646"/>
      <c r="T34" s="646"/>
      <c r="U34" s="646"/>
      <c r="V34" s="646"/>
      <c r="W34" s="646"/>
      <c r="X34" s="646"/>
      <c r="Y34" s="647"/>
      <c r="Z34" s="648">
        <v>0.3</v>
      </c>
      <c r="AA34" s="648"/>
      <c r="AB34" s="648"/>
      <c r="AC34" s="648"/>
      <c r="AD34" s="649">
        <v>43255</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7449162</v>
      </c>
      <c r="CS34" s="646"/>
      <c r="CT34" s="646"/>
      <c r="CU34" s="646"/>
      <c r="CV34" s="646"/>
      <c r="CW34" s="646"/>
      <c r="CX34" s="646"/>
      <c r="CY34" s="647"/>
      <c r="CZ34" s="650">
        <v>14.2</v>
      </c>
      <c r="DA34" s="680"/>
      <c r="DB34" s="680"/>
      <c r="DC34" s="684"/>
      <c r="DD34" s="654">
        <v>5441764</v>
      </c>
      <c r="DE34" s="646"/>
      <c r="DF34" s="646"/>
      <c r="DG34" s="646"/>
      <c r="DH34" s="646"/>
      <c r="DI34" s="646"/>
      <c r="DJ34" s="646"/>
      <c r="DK34" s="647"/>
      <c r="DL34" s="654">
        <v>5203634</v>
      </c>
      <c r="DM34" s="646"/>
      <c r="DN34" s="646"/>
      <c r="DO34" s="646"/>
      <c r="DP34" s="646"/>
      <c r="DQ34" s="646"/>
      <c r="DR34" s="646"/>
      <c r="DS34" s="646"/>
      <c r="DT34" s="646"/>
      <c r="DU34" s="646"/>
      <c r="DV34" s="647"/>
      <c r="DW34" s="650">
        <v>16.8</v>
      </c>
      <c r="DX34" s="680"/>
      <c r="DY34" s="680"/>
      <c r="DZ34" s="680"/>
      <c r="EA34" s="680"/>
      <c r="EB34" s="680"/>
      <c r="EC34" s="681"/>
    </row>
    <row r="35" spans="2:133" ht="11.25" customHeight="1" x14ac:dyDescent="0.15">
      <c r="B35" s="642" t="s">
        <v>327</v>
      </c>
      <c r="C35" s="643"/>
      <c r="D35" s="643"/>
      <c r="E35" s="643"/>
      <c r="F35" s="643"/>
      <c r="G35" s="643"/>
      <c r="H35" s="643"/>
      <c r="I35" s="643"/>
      <c r="J35" s="643"/>
      <c r="K35" s="643"/>
      <c r="L35" s="643"/>
      <c r="M35" s="643"/>
      <c r="N35" s="643"/>
      <c r="O35" s="643"/>
      <c r="P35" s="643"/>
      <c r="Q35" s="644"/>
      <c r="R35" s="645">
        <v>426833</v>
      </c>
      <c r="S35" s="646"/>
      <c r="T35" s="646"/>
      <c r="U35" s="646"/>
      <c r="V35" s="646"/>
      <c r="W35" s="646"/>
      <c r="X35" s="646"/>
      <c r="Y35" s="647"/>
      <c r="Z35" s="648">
        <v>0.8</v>
      </c>
      <c r="AA35" s="648"/>
      <c r="AB35" s="648"/>
      <c r="AC35" s="648"/>
      <c r="AD35" s="649" t="s">
        <v>182</v>
      </c>
      <c r="AE35" s="649"/>
      <c r="AF35" s="649"/>
      <c r="AG35" s="649"/>
      <c r="AH35" s="649"/>
      <c r="AI35" s="649"/>
      <c r="AJ35" s="649"/>
      <c r="AK35" s="649"/>
      <c r="AL35" s="650" t="s">
        <v>139</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494266</v>
      </c>
      <c r="CS35" s="682"/>
      <c r="CT35" s="682"/>
      <c r="CU35" s="682"/>
      <c r="CV35" s="682"/>
      <c r="CW35" s="682"/>
      <c r="CX35" s="682"/>
      <c r="CY35" s="683"/>
      <c r="CZ35" s="650">
        <v>0.9</v>
      </c>
      <c r="DA35" s="680"/>
      <c r="DB35" s="680"/>
      <c r="DC35" s="684"/>
      <c r="DD35" s="654">
        <v>370220</v>
      </c>
      <c r="DE35" s="682"/>
      <c r="DF35" s="682"/>
      <c r="DG35" s="682"/>
      <c r="DH35" s="682"/>
      <c r="DI35" s="682"/>
      <c r="DJ35" s="682"/>
      <c r="DK35" s="683"/>
      <c r="DL35" s="654">
        <v>205621</v>
      </c>
      <c r="DM35" s="682"/>
      <c r="DN35" s="682"/>
      <c r="DO35" s="682"/>
      <c r="DP35" s="682"/>
      <c r="DQ35" s="682"/>
      <c r="DR35" s="682"/>
      <c r="DS35" s="682"/>
      <c r="DT35" s="682"/>
      <c r="DU35" s="682"/>
      <c r="DV35" s="683"/>
      <c r="DW35" s="650">
        <v>0.7</v>
      </c>
      <c r="DX35" s="680"/>
      <c r="DY35" s="680"/>
      <c r="DZ35" s="680"/>
      <c r="EA35" s="680"/>
      <c r="EB35" s="680"/>
      <c r="EC35" s="681"/>
    </row>
    <row r="36" spans="2:133" ht="11.25" customHeight="1" x14ac:dyDescent="0.15">
      <c r="B36" s="642" t="s">
        <v>331</v>
      </c>
      <c r="C36" s="643"/>
      <c r="D36" s="643"/>
      <c r="E36" s="643"/>
      <c r="F36" s="643"/>
      <c r="G36" s="643"/>
      <c r="H36" s="643"/>
      <c r="I36" s="643"/>
      <c r="J36" s="643"/>
      <c r="K36" s="643"/>
      <c r="L36" s="643"/>
      <c r="M36" s="643"/>
      <c r="N36" s="643"/>
      <c r="O36" s="643"/>
      <c r="P36" s="643"/>
      <c r="Q36" s="644"/>
      <c r="R36" s="645">
        <v>1288444</v>
      </c>
      <c r="S36" s="646"/>
      <c r="T36" s="646"/>
      <c r="U36" s="646"/>
      <c r="V36" s="646"/>
      <c r="W36" s="646"/>
      <c r="X36" s="646"/>
      <c r="Y36" s="647"/>
      <c r="Z36" s="648">
        <v>2.4</v>
      </c>
      <c r="AA36" s="648"/>
      <c r="AB36" s="648"/>
      <c r="AC36" s="648"/>
      <c r="AD36" s="649" t="s">
        <v>232</v>
      </c>
      <c r="AE36" s="649"/>
      <c r="AF36" s="649"/>
      <c r="AG36" s="649"/>
      <c r="AH36" s="649"/>
      <c r="AI36" s="649"/>
      <c r="AJ36" s="649"/>
      <c r="AK36" s="649"/>
      <c r="AL36" s="650" t="s">
        <v>232</v>
      </c>
      <c r="AM36" s="651"/>
      <c r="AN36" s="651"/>
      <c r="AO36" s="652"/>
      <c r="AP36" s="235"/>
      <c r="AQ36" s="719" t="s">
        <v>332</v>
      </c>
      <c r="AR36" s="720"/>
      <c r="AS36" s="720"/>
      <c r="AT36" s="720"/>
      <c r="AU36" s="720"/>
      <c r="AV36" s="720"/>
      <c r="AW36" s="720"/>
      <c r="AX36" s="720"/>
      <c r="AY36" s="721"/>
      <c r="AZ36" s="634">
        <v>5530186</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51435</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6967862</v>
      </c>
      <c r="CS36" s="646"/>
      <c r="CT36" s="646"/>
      <c r="CU36" s="646"/>
      <c r="CV36" s="646"/>
      <c r="CW36" s="646"/>
      <c r="CX36" s="646"/>
      <c r="CY36" s="647"/>
      <c r="CZ36" s="650">
        <v>13.3</v>
      </c>
      <c r="DA36" s="680"/>
      <c r="DB36" s="680"/>
      <c r="DC36" s="684"/>
      <c r="DD36" s="654">
        <v>5614756</v>
      </c>
      <c r="DE36" s="646"/>
      <c r="DF36" s="646"/>
      <c r="DG36" s="646"/>
      <c r="DH36" s="646"/>
      <c r="DI36" s="646"/>
      <c r="DJ36" s="646"/>
      <c r="DK36" s="647"/>
      <c r="DL36" s="654">
        <v>3880210</v>
      </c>
      <c r="DM36" s="646"/>
      <c r="DN36" s="646"/>
      <c r="DO36" s="646"/>
      <c r="DP36" s="646"/>
      <c r="DQ36" s="646"/>
      <c r="DR36" s="646"/>
      <c r="DS36" s="646"/>
      <c r="DT36" s="646"/>
      <c r="DU36" s="646"/>
      <c r="DV36" s="647"/>
      <c r="DW36" s="650">
        <v>12.6</v>
      </c>
      <c r="DX36" s="680"/>
      <c r="DY36" s="680"/>
      <c r="DZ36" s="680"/>
      <c r="EA36" s="680"/>
      <c r="EB36" s="680"/>
      <c r="EC36" s="681"/>
    </row>
    <row r="37" spans="2:133" ht="11.25" customHeight="1" x14ac:dyDescent="0.15">
      <c r="B37" s="642" t="s">
        <v>335</v>
      </c>
      <c r="C37" s="643"/>
      <c r="D37" s="643"/>
      <c r="E37" s="643"/>
      <c r="F37" s="643"/>
      <c r="G37" s="643"/>
      <c r="H37" s="643"/>
      <c r="I37" s="643"/>
      <c r="J37" s="643"/>
      <c r="K37" s="643"/>
      <c r="L37" s="643"/>
      <c r="M37" s="643"/>
      <c r="N37" s="643"/>
      <c r="O37" s="643"/>
      <c r="P37" s="643"/>
      <c r="Q37" s="644"/>
      <c r="R37" s="645">
        <v>1805858</v>
      </c>
      <c r="S37" s="646"/>
      <c r="T37" s="646"/>
      <c r="U37" s="646"/>
      <c r="V37" s="646"/>
      <c r="W37" s="646"/>
      <c r="X37" s="646"/>
      <c r="Y37" s="647"/>
      <c r="Z37" s="648">
        <v>3.3</v>
      </c>
      <c r="AA37" s="648"/>
      <c r="AB37" s="648"/>
      <c r="AC37" s="648"/>
      <c r="AD37" s="649" t="s">
        <v>182</v>
      </c>
      <c r="AE37" s="649"/>
      <c r="AF37" s="649"/>
      <c r="AG37" s="649"/>
      <c r="AH37" s="649"/>
      <c r="AI37" s="649"/>
      <c r="AJ37" s="649"/>
      <c r="AK37" s="649"/>
      <c r="AL37" s="650" t="s">
        <v>182</v>
      </c>
      <c r="AM37" s="651"/>
      <c r="AN37" s="651"/>
      <c r="AO37" s="652"/>
      <c r="AQ37" s="723" t="s">
        <v>336</v>
      </c>
      <c r="AR37" s="724"/>
      <c r="AS37" s="724"/>
      <c r="AT37" s="724"/>
      <c r="AU37" s="724"/>
      <c r="AV37" s="724"/>
      <c r="AW37" s="724"/>
      <c r="AX37" s="724"/>
      <c r="AY37" s="725"/>
      <c r="AZ37" s="645">
        <v>1803771</v>
      </c>
      <c r="BA37" s="646"/>
      <c r="BB37" s="646"/>
      <c r="BC37" s="646"/>
      <c r="BD37" s="682"/>
      <c r="BE37" s="682"/>
      <c r="BF37" s="712"/>
      <c r="BG37" s="660" t="s">
        <v>337</v>
      </c>
      <c r="BH37" s="661"/>
      <c r="BI37" s="661"/>
      <c r="BJ37" s="661"/>
      <c r="BK37" s="661"/>
      <c r="BL37" s="661"/>
      <c r="BM37" s="661"/>
      <c r="BN37" s="661"/>
      <c r="BO37" s="661"/>
      <c r="BP37" s="661"/>
      <c r="BQ37" s="661"/>
      <c r="BR37" s="661"/>
      <c r="BS37" s="661"/>
      <c r="BT37" s="661"/>
      <c r="BU37" s="662"/>
      <c r="BV37" s="645">
        <v>14112</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2027283</v>
      </c>
      <c r="CS37" s="682"/>
      <c r="CT37" s="682"/>
      <c r="CU37" s="682"/>
      <c r="CV37" s="682"/>
      <c r="CW37" s="682"/>
      <c r="CX37" s="682"/>
      <c r="CY37" s="683"/>
      <c r="CZ37" s="650">
        <v>3.9</v>
      </c>
      <c r="DA37" s="680"/>
      <c r="DB37" s="680"/>
      <c r="DC37" s="684"/>
      <c r="DD37" s="654">
        <v>2027283</v>
      </c>
      <c r="DE37" s="682"/>
      <c r="DF37" s="682"/>
      <c r="DG37" s="682"/>
      <c r="DH37" s="682"/>
      <c r="DI37" s="682"/>
      <c r="DJ37" s="682"/>
      <c r="DK37" s="683"/>
      <c r="DL37" s="654">
        <v>1204295</v>
      </c>
      <c r="DM37" s="682"/>
      <c r="DN37" s="682"/>
      <c r="DO37" s="682"/>
      <c r="DP37" s="682"/>
      <c r="DQ37" s="682"/>
      <c r="DR37" s="682"/>
      <c r="DS37" s="682"/>
      <c r="DT37" s="682"/>
      <c r="DU37" s="682"/>
      <c r="DV37" s="683"/>
      <c r="DW37" s="650">
        <v>3.9</v>
      </c>
      <c r="DX37" s="680"/>
      <c r="DY37" s="680"/>
      <c r="DZ37" s="680"/>
      <c r="EA37" s="680"/>
      <c r="EB37" s="680"/>
      <c r="EC37" s="681"/>
    </row>
    <row r="38" spans="2:133" ht="11.25" customHeight="1" x14ac:dyDescent="0.15">
      <c r="B38" s="642" t="s">
        <v>339</v>
      </c>
      <c r="C38" s="643"/>
      <c r="D38" s="643"/>
      <c r="E38" s="643"/>
      <c r="F38" s="643"/>
      <c r="G38" s="643"/>
      <c r="H38" s="643"/>
      <c r="I38" s="643"/>
      <c r="J38" s="643"/>
      <c r="K38" s="643"/>
      <c r="L38" s="643"/>
      <c r="M38" s="643"/>
      <c r="N38" s="643"/>
      <c r="O38" s="643"/>
      <c r="P38" s="643"/>
      <c r="Q38" s="644"/>
      <c r="R38" s="645">
        <v>1174493</v>
      </c>
      <c r="S38" s="646"/>
      <c r="T38" s="646"/>
      <c r="U38" s="646"/>
      <c r="V38" s="646"/>
      <c r="W38" s="646"/>
      <c r="X38" s="646"/>
      <c r="Y38" s="647"/>
      <c r="Z38" s="648">
        <v>2.2000000000000002</v>
      </c>
      <c r="AA38" s="648"/>
      <c r="AB38" s="648"/>
      <c r="AC38" s="648"/>
      <c r="AD38" s="649">
        <v>285</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31530</v>
      </c>
      <c r="BA38" s="646"/>
      <c r="BB38" s="646"/>
      <c r="BC38" s="646"/>
      <c r="BD38" s="682"/>
      <c r="BE38" s="682"/>
      <c r="BF38" s="712"/>
      <c r="BG38" s="660" t="s">
        <v>341</v>
      </c>
      <c r="BH38" s="661"/>
      <c r="BI38" s="661"/>
      <c r="BJ38" s="661"/>
      <c r="BK38" s="661"/>
      <c r="BL38" s="661"/>
      <c r="BM38" s="661"/>
      <c r="BN38" s="661"/>
      <c r="BO38" s="661"/>
      <c r="BP38" s="661"/>
      <c r="BQ38" s="661"/>
      <c r="BR38" s="661"/>
      <c r="BS38" s="661"/>
      <c r="BT38" s="661"/>
      <c r="BU38" s="662"/>
      <c r="BV38" s="645">
        <v>16069</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3798656</v>
      </c>
      <c r="CS38" s="646"/>
      <c r="CT38" s="646"/>
      <c r="CU38" s="646"/>
      <c r="CV38" s="646"/>
      <c r="CW38" s="646"/>
      <c r="CX38" s="646"/>
      <c r="CY38" s="647"/>
      <c r="CZ38" s="650">
        <v>7.3</v>
      </c>
      <c r="DA38" s="680"/>
      <c r="DB38" s="680"/>
      <c r="DC38" s="684"/>
      <c r="DD38" s="654">
        <v>3178485</v>
      </c>
      <c r="DE38" s="646"/>
      <c r="DF38" s="646"/>
      <c r="DG38" s="646"/>
      <c r="DH38" s="646"/>
      <c r="DI38" s="646"/>
      <c r="DJ38" s="646"/>
      <c r="DK38" s="647"/>
      <c r="DL38" s="654">
        <v>3157286</v>
      </c>
      <c r="DM38" s="646"/>
      <c r="DN38" s="646"/>
      <c r="DO38" s="646"/>
      <c r="DP38" s="646"/>
      <c r="DQ38" s="646"/>
      <c r="DR38" s="646"/>
      <c r="DS38" s="646"/>
      <c r="DT38" s="646"/>
      <c r="DU38" s="646"/>
      <c r="DV38" s="647"/>
      <c r="DW38" s="650">
        <v>10.199999999999999</v>
      </c>
      <c r="DX38" s="680"/>
      <c r="DY38" s="680"/>
      <c r="DZ38" s="680"/>
      <c r="EA38" s="680"/>
      <c r="EB38" s="680"/>
      <c r="EC38" s="681"/>
    </row>
    <row r="39" spans="2:133" ht="11.25" customHeight="1" x14ac:dyDescent="0.15">
      <c r="B39" s="642" t="s">
        <v>343</v>
      </c>
      <c r="C39" s="643"/>
      <c r="D39" s="643"/>
      <c r="E39" s="643"/>
      <c r="F39" s="643"/>
      <c r="G39" s="643"/>
      <c r="H39" s="643"/>
      <c r="I39" s="643"/>
      <c r="J39" s="643"/>
      <c r="K39" s="643"/>
      <c r="L39" s="643"/>
      <c r="M39" s="643"/>
      <c r="N39" s="643"/>
      <c r="O39" s="643"/>
      <c r="P39" s="643"/>
      <c r="Q39" s="644"/>
      <c r="R39" s="645">
        <v>5652300</v>
      </c>
      <c r="S39" s="646"/>
      <c r="T39" s="646"/>
      <c r="U39" s="646"/>
      <c r="V39" s="646"/>
      <c r="W39" s="646"/>
      <c r="X39" s="646"/>
      <c r="Y39" s="647"/>
      <c r="Z39" s="648">
        <v>10.4</v>
      </c>
      <c r="AA39" s="648"/>
      <c r="AB39" s="648"/>
      <c r="AC39" s="648"/>
      <c r="AD39" s="649" t="s">
        <v>232</v>
      </c>
      <c r="AE39" s="649"/>
      <c r="AF39" s="649"/>
      <c r="AG39" s="649"/>
      <c r="AH39" s="649"/>
      <c r="AI39" s="649"/>
      <c r="AJ39" s="649"/>
      <c r="AK39" s="649"/>
      <c r="AL39" s="650" t="s">
        <v>139</v>
      </c>
      <c r="AM39" s="651"/>
      <c r="AN39" s="651"/>
      <c r="AO39" s="652"/>
      <c r="AQ39" s="723" t="s">
        <v>344</v>
      </c>
      <c r="AR39" s="724"/>
      <c r="AS39" s="724"/>
      <c r="AT39" s="724"/>
      <c r="AU39" s="724"/>
      <c r="AV39" s="724"/>
      <c r="AW39" s="724"/>
      <c r="AX39" s="724"/>
      <c r="AY39" s="725"/>
      <c r="AZ39" s="645" t="s">
        <v>139</v>
      </c>
      <c r="BA39" s="646"/>
      <c r="BB39" s="646"/>
      <c r="BC39" s="646"/>
      <c r="BD39" s="682"/>
      <c r="BE39" s="682"/>
      <c r="BF39" s="712"/>
      <c r="BG39" s="660" t="s">
        <v>345</v>
      </c>
      <c r="BH39" s="661"/>
      <c r="BI39" s="661"/>
      <c r="BJ39" s="661"/>
      <c r="BK39" s="661"/>
      <c r="BL39" s="661"/>
      <c r="BM39" s="661"/>
      <c r="BN39" s="661"/>
      <c r="BO39" s="661"/>
      <c r="BP39" s="661"/>
      <c r="BQ39" s="661"/>
      <c r="BR39" s="661"/>
      <c r="BS39" s="661"/>
      <c r="BT39" s="661"/>
      <c r="BU39" s="662"/>
      <c r="BV39" s="645">
        <v>25424</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1503756</v>
      </c>
      <c r="CS39" s="682"/>
      <c r="CT39" s="682"/>
      <c r="CU39" s="682"/>
      <c r="CV39" s="682"/>
      <c r="CW39" s="682"/>
      <c r="CX39" s="682"/>
      <c r="CY39" s="683"/>
      <c r="CZ39" s="650">
        <v>2.9</v>
      </c>
      <c r="DA39" s="680"/>
      <c r="DB39" s="680"/>
      <c r="DC39" s="684"/>
      <c r="DD39" s="654">
        <v>994200</v>
      </c>
      <c r="DE39" s="682"/>
      <c r="DF39" s="682"/>
      <c r="DG39" s="682"/>
      <c r="DH39" s="682"/>
      <c r="DI39" s="682"/>
      <c r="DJ39" s="682"/>
      <c r="DK39" s="683"/>
      <c r="DL39" s="654" t="s">
        <v>182</v>
      </c>
      <c r="DM39" s="682"/>
      <c r="DN39" s="682"/>
      <c r="DO39" s="682"/>
      <c r="DP39" s="682"/>
      <c r="DQ39" s="682"/>
      <c r="DR39" s="682"/>
      <c r="DS39" s="682"/>
      <c r="DT39" s="682"/>
      <c r="DU39" s="682"/>
      <c r="DV39" s="683"/>
      <c r="DW39" s="650" t="s">
        <v>232</v>
      </c>
      <c r="DX39" s="680"/>
      <c r="DY39" s="680"/>
      <c r="DZ39" s="680"/>
      <c r="EA39" s="680"/>
      <c r="EB39" s="680"/>
      <c r="EC39" s="681"/>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139</v>
      </c>
      <c r="AA40" s="648"/>
      <c r="AB40" s="648"/>
      <c r="AC40" s="648"/>
      <c r="AD40" s="649" t="s">
        <v>232</v>
      </c>
      <c r="AE40" s="649"/>
      <c r="AF40" s="649"/>
      <c r="AG40" s="649"/>
      <c r="AH40" s="649"/>
      <c r="AI40" s="649"/>
      <c r="AJ40" s="649"/>
      <c r="AK40" s="649"/>
      <c r="AL40" s="650" t="s">
        <v>182</v>
      </c>
      <c r="AM40" s="651"/>
      <c r="AN40" s="651"/>
      <c r="AO40" s="652"/>
      <c r="AQ40" s="723" t="s">
        <v>348</v>
      </c>
      <c r="AR40" s="724"/>
      <c r="AS40" s="724"/>
      <c r="AT40" s="724"/>
      <c r="AU40" s="724"/>
      <c r="AV40" s="724"/>
      <c r="AW40" s="724"/>
      <c r="AX40" s="724"/>
      <c r="AY40" s="725"/>
      <c r="AZ40" s="645" t="s">
        <v>139</v>
      </c>
      <c r="BA40" s="646"/>
      <c r="BB40" s="646"/>
      <c r="BC40" s="646"/>
      <c r="BD40" s="682"/>
      <c r="BE40" s="682"/>
      <c r="BF40" s="712"/>
      <c r="BG40" s="726" t="s">
        <v>349</v>
      </c>
      <c r="BH40" s="727"/>
      <c r="BI40" s="727"/>
      <c r="BJ40" s="727"/>
      <c r="BK40" s="727"/>
      <c r="BL40" s="236"/>
      <c r="BM40" s="661" t="s">
        <v>350</v>
      </c>
      <c r="BN40" s="661"/>
      <c r="BO40" s="661"/>
      <c r="BP40" s="661"/>
      <c r="BQ40" s="661"/>
      <c r="BR40" s="661"/>
      <c r="BS40" s="661"/>
      <c r="BT40" s="661"/>
      <c r="BU40" s="662"/>
      <c r="BV40" s="645">
        <v>108</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451100</v>
      </c>
      <c r="CS40" s="646"/>
      <c r="CT40" s="646"/>
      <c r="CU40" s="646"/>
      <c r="CV40" s="646"/>
      <c r="CW40" s="646"/>
      <c r="CX40" s="646"/>
      <c r="CY40" s="647"/>
      <c r="CZ40" s="650">
        <v>0.9</v>
      </c>
      <c r="DA40" s="680"/>
      <c r="DB40" s="680"/>
      <c r="DC40" s="684"/>
      <c r="DD40" s="654" t="s">
        <v>182</v>
      </c>
      <c r="DE40" s="646"/>
      <c r="DF40" s="646"/>
      <c r="DG40" s="646"/>
      <c r="DH40" s="646"/>
      <c r="DI40" s="646"/>
      <c r="DJ40" s="646"/>
      <c r="DK40" s="647"/>
      <c r="DL40" s="654" t="s">
        <v>182</v>
      </c>
      <c r="DM40" s="646"/>
      <c r="DN40" s="646"/>
      <c r="DO40" s="646"/>
      <c r="DP40" s="646"/>
      <c r="DQ40" s="646"/>
      <c r="DR40" s="646"/>
      <c r="DS40" s="646"/>
      <c r="DT40" s="646"/>
      <c r="DU40" s="646"/>
      <c r="DV40" s="647"/>
      <c r="DW40" s="650" t="s">
        <v>182</v>
      </c>
      <c r="DX40" s="680"/>
      <c r="DY40" s="680"/>
      <c r="DZ40" s="680"/>
      <c r="EA40" s="680"/>
      <c r="EB40" s="680"/>
      <c r="EC40" s="681"/>
    </row>
    <row r="41" spans="2:133" ht="11.25" customHeight="1" x14ac:dyDescent="0.15">
      <c r="B41" s="642" t="s">
        <v>352</v>
      </c>
      <c r="C41" s="643"/>
      <c r="D41" s="643"/>
      <c r="E41" s="643"/>
      <c r="F41" s="643"/>
      <c r="G41" s="643"/>
      <c r="H41" s="643"/>
      <c r="I41" s="643"/>
      <c r="J41" s="643"/>
      <c r="K41" s="643"/>
      <c r="L41" s="643"/>
      <c r="M41" s="643"/>
      <c r="N41" s="643"/>
      <c r="O41" s="643"/>
      <c r="P41" s="643"/>
      <c r="Q41" s="644"/>
      <c r="R41" s="645">
        <v>1745000</v>
      </c>
      <c r="S41" s="646"/>
      <c r="T41" s="646"/>
      <c r="U41" s="646"/>
      <c r="V41" s="646"/>
      <c r="W41" s="646"/>
      <c r="X41" s="646"/>
      <c r="Y41" s="647"/>
      <c r="Z41" s="648">
        <v>3.2</v>
      </c>
      <c r="AA41" s="648"/>
      <c r="AB41" s="648"/>
      <c r="AC41" s="648"/>
      <c r="AD41" s="649" t="s">
        <v>232</v>
      </c>
      <c r="AE41" s="649"/>
      <c r="AF41" s="649"/>
      <c r="AG41" s="649"/>
      <c r="AH41" s="649"/>
      <c r="AI41" s="649"/>
      <c r="AJ41" s="649"/>
      <c r="AK41" s="649"/>
      <c r="AL41" s="650" t="s">
        <v>182</v>
      </c>
      <c r="AM41" s="651"/>
      <c r="AN41" s="651"/>
      <c r="AO41" s="652"/>
      <c r="AQ41" s="723" t="s">
        <v>353</v>
      </c>
      <c r="AR41" s="724"/>
      <c r="AS41" s="724"/>
      <c r="AT41" s="724"/>
      <c r="AU41" s="724"/>
      <c r="AV41" s="724"/>
      <c r="AW41" s="724"/>
      <c r="AX41" s="724"/>
      <c r="AY41" s="725"/>
      <c r="AZ41" s="645">
        <v>783417</v>
      </c>
      <c r="BA41" s="646"/>
      <c r="BB41" s="646"/>
      <c r="BC41" s="646"/>
      <c r="BD41" s="682"/>
      <c r="BE41" s="682"/>
      <c r="BF41" s="712"/>
      <c r="BG41" s="726"/>
      <c r="BH41" s="727"/>
      <c r="BI41" s="727"/>
      <c r="BJ41" s="727"/>
      <c r="BK41" s="727"/>
      <c r="BL41" s="236"/>
      <c r="BM41" s="661" t="s">
        <v>354</v>
      </c>
      <c r="BN41" s="661"/>
      <c r="BO41" s="661"/>
      <c r="BP41" s="661"/>
      <c r="BQ41" s="661"/>
      <c r="BR41" s="661"/>
      <c r="BS41" s="661"/>
      <c r="BT41" s="661"/>
      <c r="BU41" s="662"/>
      <c r="BV41" s="645" t="s">
        <v>232</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182</v>
      </c>
      <c r="CS41" s="682"/>
      <c r="CT41" s="682"/>
      <c r="CU41" s="682"/>
      <c r="CV41" s="682"/>
      <c r="CW41" s="682"/>
      <c r="CX41" s="682"/>
      <c r="CY41" s="683"/>
      <c r="CZ41" s="650" t="s">
        <v>139</v>
      </c>
      <c r="DA41" s="680"/>
      <c r="DB41" s="680"/>
      <c r="DC41" s="684"/>
      <c r="DD41" s="654" t="s">
        <v>139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356</v>
      </c>
      <c r="C42" s="695"/>
      <c r="D42" s="695"/>
      <c r="E42" s="695"/>
      <c r="F42" s="695"/>
      <c r="G42" s="695"/>
      <c r="H42" s="695"/>
      <c r="I42" s="695"/>
      <c r="J42" s="695"/>
      <c r="K42" s="695"/>
      <c r="L42" s="695"/>
      <c r="M42" s="695"/>
      <c r="N42" s="695"/>
      <c r="O42" s="695"/>
      <c r="P42" s="695"/>
      <c r="Q42" s="696"/>
      <c r="R42" s="730">
        <v>54550289</v>
      </c>
      <c r="S42" s="731"/>
      <c r="T42" s="731"/>
      <c r="U42" s="731"/>
      <c r="V42" s="731"/>
      <c r="W42" s="731"/>
      <c r="X42" s="731"/>
      <c r="Y42" s="739"/>
      <c r="Z42" s="740">
        <v>100</v>
      </c>
      <c r="AA42" s="740"/>
      <c r="AB42" s="740"/>
      <c r="AC42" s="740"/>
      <c r="AD42" s="741">
        <v>29169532</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2911468</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343</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6471594</v>
      </c>
      <c r="CS42" s="646"/>
      <c r="CT42" s="646"/>
      <c r="CU42" s="646"/>
      <c r="CV42" s="646"/>
      <c r="CW42" s="646"/>
      <c r="CX42" s="646"/>
      <c r="CY42" s="647"/>
      <c r="CZ42" s="650">
        <v>12.4</v>
      </c>
      <c r="DA42" s="651"/>
      <c r="DB42" s="651"/>
      <c r="DC42" s="663"/>
      <c r="DD42" s="654">
        <v>946270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320142</v>
      </c>
      <c r="CS43" s="682"/>
      <c r="CT43" s="682"/>
      <c r="CU43" s="682"/>
      <c r="CV43" s="682"/>
      <c r="CW43" s="682"/>
      <c r="CX43" s="682"/>
      <c r="CY43" s="683"/>
      <c r="CZ43" s="650">
        <v>0.6</v>
      </c>
      <c r="DA43" s="680"/>
      <c r="DB43" s="680"/>
      <c r="DC43" s="684"/>
      <c r="DD43" s="654">
        <v>320130</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6333936</v>
      </c>
      <c r="CS44" s="646"/>
      <c r="CT44" s="646"/>
      <c r="CU44" s="646"/>
      <c r="CV44" s="646"/>
      <c r="CW44" s="646"/>
      <c r="CX44" s="646"/>
      <c r="CY44" s="647"/>
      <c r="CZ44" s="650">
        <v>12.1</v>
      </c>
      <c r="DA44" s="651"/>
      <c r="DB44" s="651"/>
      <c r="DC44" s="663"/>
      <c r="DD44" s="654">
        <v>850322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3812316</v>
      </c>
      <c r="CS45" s="682"/>
      <c r="CT45" s="682"/>
      <c r="CU45" s="682"/>
      <c r="CV45" s="682"/>
      <c r="CW45" s="682"/>
      <c r="CX45" s="682"/>
      <c r="CY45" s="683"/>
      <c r="CZ45" s="650">
        <v>7.3</v>
      </c>
      <c r="DA45" s="680"/>
      <c r="DB45" s="680"/>
      <c r="DC45" s="684"/>
      <c r="DD45" s="654">
        <v>109396</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2378929</v>
      </c>
      <c r="CS46" s="646"/>
      <c r="CT46" s="646"/>
      <c r="CU46" s="646"/>
      <c r="CV46" s="646"/>
      <c r="CW46" s="646"/>
      <c r="CX46" s="646"/>
      <c r="CY46" s="647"/>
      <c r="CZ46" s="650">
        <v>4.5</v>
      </c>
      <c r="DA46" s="651"/>
      <c r="DB46" s="651"/>
      <c r="DC46" s="663"/>
      <c r="DD46" s="654">
        <v>730874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137658</v>
      </c>
      <c r="CS47" s="682"/>
      <c r="CT47" s="682"/>
      <c r="CU47" s="682"/>
      <c r="CV47" s="682"/>
      <c r="CW47" s="682"/>
      <c r="CX47" s="682"/>
      <c r="CY47" s="683"/>
      <c r="CZ47" s="650">
        <v>0.3</v>
      </c>
      <c r="DA47" s="680"/>
      <c r="DB47" s="680"/>
      <c r="DC47" s="684"/>
      <c r="DD47" s="654">
        <v>95948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182</v>
      </c>
      <c r="CS48" s="646"/>
      <c r="CT48" s="646"/>
      <c r="CU48" s="646"/>
      <c r="CV48" s="646"/>
      <c r="CW48" s="646"/>
      <c r="CX48" s="646"/>
      <c r="CY48" s="647"/>
      <c r="CZ48" s="650" t="s">
        <v>139</v>
      </c>
      <c r="DA48" s="651"/>
      <c r="DB48" s="651"/>
      <c r="DC48" s="663"/>
      <c r="DD48" s="654" t="s">
        <v>182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369</v>
      </c>
      <c r="CE49" s="695"/>
      <c r="CF49" s="695"/>
      <c r="CG49" s="695"/>
      <c r="CH49" s="695"/>
      <c r="CI49" s="695"/>
      <c r="CJ49" s="695"/>
      <c r="CK49" s="695"/>
      <c r="CL49" s="695"/>
      <c r="CM49" s="695"/>
      <c r="CN49" s="695"/>
      <c r="CO49" s="695"/>
      <c r="CP49" s="695"/>
      <c r="CQ49" s="696"/>
      <c r="CR49" s="730">
        <v>52316909</v>
      </c>
      <c r="CS49" s="716"/>
      <c r="CT49" s="716"/>
      <c r="CU49" s="716"/>
      <c r="CV49" s="716"/>
      <c r="CW49" s="716"/>
      <c r="CX49" s="716"/>
      <c r="CY49" s="747"/>
      <c r="CZ49" s="742">
        <v>100</v>
      </c>
      <c r="DA49" s="748"/>
      <c r="DB49" s="748"/>
      <c r="DC49" s="749"/>
      <c r="DD49" s="750">
        <v>32908333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64CmSefbm7mXShjTkij3ZEiG5pljeiHcpJkxFUruw/vxNiUYfZRgIlbnLSqQSef/ZbLDji2iiSaWECfg6/ZMw==" saltValue="PKZIvXMxsxKzYS1TikMz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6" zoomScale="55" zoomScaleNormal="55" zoomScaleSheetLayoutView="70" workbookViewId="0">
      <selection activeCell="Q30" sqref="Q30:U3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53647</v>
      </c>
      <c r="R7" s="781"/>
      <c r="S7" s="781"/>
      <c r="T7" s="781"/>
      <c r="U7" s="781"/>
      <c r="V7" s="781">
        <v>51419</v>
      </c>
      <c r="W7" s="781"/>
      <c r="X7" s="781"/>
      <c r="Y7" s="781"/>
      <c r="Z7" s="781"/>
      <c r="AA7" s="781">
        <v>2229</v>
      </c>
      <c r="AB7" s="781"/>
      <c r="AC7" s="781"/>
      <c r="AD7" s="781"/>
      <c r="AE7" s="782"/>
      <c r="AF7" s="783">
        <v>1751</v>
      </c>
      <c r="AG7" s="784"/>
      <c r="AH7" s="784"/>
      <c r="AI7" s="784"/>
      <c r="AJ7" s="785"/>
      <c r="AK7" s="820">
        <v>1289</v>
      </c>
      <c r="AL7" s="821"/>
      <c r="AM7" s="821"/>
      <c r="AN7" s="821"/>
      <c r="AO7" s="821"/>
      <c r="AP7" s="821">
        <v>54592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605</v>
      </c>
      <c r="BS7" s="824" t="s">
        <v>606</v>
      </c>
      <c r="BT7" s="825"/>
      <c r="BU7" s="825"/>
      <c r="BV7" s="825"/>
      <c r="BW7" s="825"/>
      <c r="BX7" s="825"/>
      <c r="BY7" s="825"/>
      <c r="BZ7" s="825"/>
      <c r="CA7" s="825"/>
      <c r="CB7" s="825"/>
      <c r="CC7" s="825"/>
      <c r="CD7" s="825"/>
      <c r="CE7" s="825"/>
      <c r="CF7" s="825"/>
      <c r="CG7" s="826"/>
      <c r="CH7" s="817">
        <v>-1218</v>
      </c>
      <c r="CI7" s="818"/>
      <c r="CJ7" s="818"/>
      <c r="CK7" s="818"/>
      <c r="CL7" s="819"/>
      <c r="CM7" s="817">
        <v>842</v>
      </c>
      <c r="CN7" s="818"/>
      <c r="CO7" s="818"/>
      <c r="CP7" s="818"/>
      <c r="CQ7" s="819"/>
      <c r="CR7" s="817">
        <v>5257</v>
      </c>
      <c r="CS7" s="818"/>
      <c r="CT7" s="818"/>
      <c r="CU7" s="818"/>
      <c r="CV7" s="819"/>
      <c r="CW7" s="817">
        <v>239</v>
      </c>
      <c r="CX7" s="818"/>
      <c r="CY7" s="818"/>
      <c r="CZ7" s="818"/>
      <c r="DA7" s="819"/>
      <c r="DB7" s="817">
        <v>14085</v>
      </c>
      <c r="DC7" s="818"/>
      <c r="DD7" s="818"/>
      <c r="DE7" s="818"/>
      <c r="DF7" s="819"/>
      <c r="DG7" s="817" t="s">
        <v>607</v>
      </c>
      <c r="DH7" s="818"/>
      <c r="DI7" s="818"/>
      <c r="DJ7" s="818"/>
      <c r="DK7" s="819"/>
      <c r="DL7" s="817" t="s">
        <v>607</v>
      </c>
      <c r="DM7" s="818"/>
      <c r="DN7" s="818"/>
      <c r="DO7" s="818"/>
      <c r="DP7" s="819"/>
      <c r="DQ7" s="817">
        <v>7389</v>
      </c>
      <c r="DR7" s="818"/>
      <c r="DS7" s="818"/>
      <c r="DT7" s="818"/>
      <c r="DU7" s="819"/>
      <c r="DV7" s="798"/>
      <c r="DW7" s="799"/>
      <c r="DX7" s="799"/>
      <c r="DY7" s="799"/>
      <c r="DZ7" s="800"/>
      <c r="EA7" s="255"/>
    </row>
    <row r="8" spans="1:131" s="256" customFormat="1" ht="26.25" customHeight="1" x14ac:dyDescent="0.15">
      <c r="A8" s="262">
        <v>2</v>
      </c>
      <c r="B8" s="801" t="s">
        <v>393</v>
      </c>
      <c r="C8" s="802"/>
      <c r="D8" s="802"/>
      <c r="E8" s="802"/>
      <c r="F8" s="802"/>
      <c r="G8" s="802"/>
      <c r="H8" s="802"/>
      <c r="I8" s="802"/>
      <c r="J8" s="802"/>
      <c r="K8" s="802"/>
      <c r="L8" s="802"/>
      <c r="M8" s="802"/>
      <c r="N8" s="802"/>
      <c r="O8" s="802"/>
      <c r="P8" s="803"/>
      <c r="Q8" s="804">
        <v>16</v>
      </c>
      <c r="R8" s="805"/>
      <c r="S8" s="805"/>
      <c r="T8" s="805"/>
      <c r="U8" s="805"/>
      <c r="V8" s="805">
        <v>11</v>
      </c>
      <c r="W8" s="805"/>
      <c r="X8" s="805"/>
      <c r="Y8" s="805"/>
      <c r="Z8" s="805"/>
      <c r="AA8" s="805">
        <v>5</v>
      </c>
      <c r="AB8" s="805"/>
      <c r="AC8" s="805"/>
      <c r="AD8" s="805"/>
      <c r="AE8" s="806"/>
      <c r="AF8" s="807">
        <v>5</v>
      </c>
      <c r="AG8" s="808"/>
      <c r="AH8" s="808"/>
      <c r="AI8" s="808"/>
      <c r="AJ8" s="809"/>
      <c r="AK8" s="810" t="s">
        <v>581</v>
      </c>
      <c r="AL8" s="811"/>
      <c r="AM8" s="811"/>
      <c r="AN8" s="811"/>
      <c r="AO8" s="811"/>
      <c r="AP8" s="811">
        <v>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394</v>
      </c>
      <c r="C9" s="802"/>
      <c r="D9" s="802"/>
      <c r="E9" s="802"/>
      <c r="F9" s="802"/>
      <c r="G9" s="802"/>
      <c r="H9" s="802"/>
      <c r="I9" s="802"/>
      <c r="J9" s="802"/>
      <c r="K9" s="802"/>
      <c r="L9" s="802"/>
      <c r="M9" s="802"/>
      <c r="N9" s="802"/>
      <c r="O9" s="802"/>
      <c r="P9" s="803"/>
      <c r="Q9" s="804">
        <v>897</v>
      </c>
      <c r="R9" s="805"/>
      <c r="S9" s="805"/>
      <c r="T9" s="805"/>
      <c r="U9" s="805"/>
      <c r="V9" s="805">
        <v>897</v>
      </c>
      <c r="W9" s="805"/>
      <c r="X9" s="805"/>
      <c r="Y9" s="805"/>
      <c r="Z9" s="805"/>
      <c r="AA9" s="805" t="s">
        <v>581</v>
      </c>
      <c r="AB9" s="805"/>
      <c r="AC9" s="805"/>
      <c r="AD9" s="805"/>
      <c r="AE9" s="806"/>
      <c r="AF9" s="807" t="s">
        <v>182</v>
      </c>
      <c r="AG9" s="808"/>
      <c r="AH9" s="808"/>
      <c r="AI9" s="808"/>
      <c r="AJ9" s="809"/>
      <c r="AK9" s="810">
        <v>20</v>
      </c>
      <c r="AL9" s="811"/>
      <c r="AM9" s="811"/>
      <c r="AN9" s="811"/>
      <c r="AO9" s="811"/>
      <c r="AP9" s="811">
        <v>13459</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54557</v>
      </c>
      <c r="R23" s="840"/>
      <c r="S23" s="840"/>
      <c r="T23" s="840"/>
      <c r="U23" s="840"/>
      <c r="V23" s="840">
        <v>52323</v>
      </c>
      <c r="W23" s="840"/>
      <c r="X23" s="840"/>
      <c r="Y23" s="840"/>
      <c r="Z23" s="840"/>
      <c r="AA23" s="840">
        <v>2233</v>
      </c>
      <c r="AB23" s="840"/>
      <c r="AC23" s="840"/>
      <c r="AD23" s="840"/>
      <c r="AE23" s="841"/>
      <c r="AF23" s="842">
        <v>1756</v>
      </c>
      <c r="AG23" s="840"/>
      <c r="AH23" s="840"/>
      <c r="AI23" s="840"/>
      <c r="AJ23" s="843"/>
      <c r="AK23" s="844"/>
      <c r="AL23" s="845"/>
      <c r="AM23" s="845"/>
      <c r="AN23" s="845"/>
      <c r="AO23" s="845"/>
      <c r="AP23" s="840">
        <v>68059</v>
      </c>
      <c r="AQ23" s="840"/>
      <c r="AR23" s="840"/>
      <c r="AS23" s="840"/>
      <c r="AT23" s="840"/>
      <c r="AU23" s="846"/>
      <c r="AV23" s="846"/>
      <c r="AW23" s="846"/>
      <c r="AX23" s="846"/>
      <c r="AY23" s="847"/>
      <c r="AZ23" s="855" t="s">
        <v>182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12972</v>
      </c>
      <c r="R28" s="869"/>
      <c r="S28" s="869"/>
      <c r="T28" s="869"/>
      <c r="U28" s="869"/>
      <c r="V28" s="869">
        <v>12921</v>
      </c>
      <c r="W28" s="869"/>
      <c r="X28" s="869"/>
      <c r="Y28" s="869"/>
      <c r="Z28" s="869"/>
      <c r="AA28" s="869">
        <v>51</v>
      </c>
      <c r="AB28" s="869"/>
      <c r="AC28" s="869"/>
      <c r="AD28" s="869"/>
      <c r="AE28" s="870"/>
      <c r="AF28" s="871">
        <v>51</v>
      </c>
      <c r="AG28" s="869"/>
      <c r="AH28" s="869"/>
      <c r="AI28" s="869"/>
      <c r="AJ28" s="872"/>
      <c r="AK28" s="873">
        <v>1163</v>
      </c>
      <c r="AL28" s="864"/>
      <c r="AM28" s="864"/>
      <c r="AN28" s="864"/>
      <c r="AO28" s="864"/>
      <c r="AP28" s="864" t="s">
        <v>582</v>
      </c>
      <c r="AQ28" s="864"/>
      <c r="AR28" s="864"/>
      <c r="AS28" s="864"/>
      <c r="AT28" s="864"/>
      <c r="AU28" s="864" t="s">
        <v>582</v>
      </c>
      <c r="AV28" s="864"/>
      <c r="AW28" s="864"/>
      <c r="AX28" s="864"/>
      <c r="AY28" s="864"/>
      <c r="AZ28" s="865" t="s">
        <v>582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174</v>
      </c>
      <c r="R29" s="805"/>
      <c r="S29" s="805"/>
      <c r="T29" s="805"/>
      <c r="U29" s="805"/>
      <c r="V29" s="805">
        <v>174</v>
      </c>
      <c r="W29" s="805"/>
      <c r="X29" s="805"/>
      <c r="Y29" s="805"/>
      <c r="Z29" s="805"/>
      <c r="AA29" s="805">
        <v>0</v>
      </c>
      <c r="AB29" s="805"/>
      <c r="AC29" s="805"/>
      <c r="AD29" s="805"/>
      <c r="AE29" s="806"/>
      <c r="AF29" s="807">
        <v>0</v>
      </c>
      <c r="AG29" s="808"/>
      <c r="AH29" s="808"/>
      <c r="AI29" s="808"/>
      <c r="AJ29" s="809"/>
      <c r="AK29" s="876" t="s">
        <v>582</v>
      </c>
      <c r="AL29" s="877"/>
      <c r="AM29" s="877"/>
      <c r="AN29" s="877"/>
      <c r="AO29" s="877"/>
      <c r="AP29" s="877" t="s">
        <v>582</v>
      </c>
      <c r="AQ29" s="877"/>
      <c r="AR29" s="877"/>
      <c r="AS29" s="877"/>
      <c r="AT29" s="877"/>
      <c r="AU29" s="877" t="s">
        <v>582</v>
      </c>
      <c r="AV29" s="877"/>
      <c r="AW29" s="877"/>
      <c r="AX29" s="877"/>
      <c r="AY29" s="877"/>
      <c r="AZ29" s="878" t="s">
        <v>582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10292</v>
      </c>
      <c r="R30" s="805"/>
      <c r="S30" s="805"/>
      <c r="T30" s="805"/>
      <c r="U30" s="805"/>
      <c r="V30" s="805">
        <v>10065</v>
      </c>
      <c r="W30" s="805"/>
      <c r="X30" s="805"/>
      <c r="Y30" s="805"/>
      <c r="Z30" s="805"/>
      <c r="AA30" s="805">
        <v>227</v>
      </c>
      <c r="AB30" s="805"/>
      <c r="AC30" s="805"/>
      <c r="AD30" s="805"/>
      <c r="AE30" s="806"/>
      <c r="AF30" s="807">
        <v>227</v>
      </c>
      <c r="AG30" s="808"/>
      <c r="AH30" s="808"/>
      <c r="AI30" s="808"/>
      <c r="AJ30" s="809"/>
      <c r="AK30" s="876">
        <v>1621</v>
      </c>
      <c r="AL30" s="877"/>
      <c r="AM30" s="877"/>
      <c r="AN30" s="877"/>
      <c r="AO30" s="877"/>
      <c r="AP30" s="877" t="s">
        <v>582</v>
      </c>
      <c r="AQ30" s="877"/>
      <c r="AR30" s="877"/>
      <c r="AS30" s="877"/>
      <c r="AT30" s="877"/>
      <c r="AU30" s="877" t="s">
        <v>582</v>
      </c>
      <c r="AV30" s="877"/>
      <c r="AW30" s="877"/>
      <c r="AX30" s="877"/>
      <c r="AY30" s="877"/>
      <c r="AZ30" s="878" t="s">
        <v>583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v>3040</v>
      </c>
      <c r="R31" s="805"/>
      <c r="S31" s="805"/>
      <c r="T31" s="805"/>
      <c r="U31" s="805"/>
      <c r="V31" s="805">
        <v>3035</v>
      </c>
      <c r="W31" s="805"/>
      <c r="X31" s="805"/>
      <c r="Y31" s="805"/>
      <c r="Z31" s="805"/>
      <c r="AA31" s="805">
        <v>5</v>
      </c>
      <c r="AB31" s="805"/>
      <c r="AC31" s="805"/>
      <c r="AD31" s="805"/>
      <c r="AE31" s="806"/>
      <c r="AF31" s="807">
        <v>5</v>
      </c>
      <c r="AG31" s="808"/>
      <c r="AH31" s="808"/>
      <c r="AI31" s="808"/>
      <c r="AJ31" s="809"/>
      <c r="AK31" s="876">
        <v>1434</v>
      </c>
      <c r="AL31" s="877"/>
      <c r="AM31" s="877"/>
      <c r="AN31" s="877"/>
      <c r="AO31" s="877"/>
      <c r="AP31" s="877" t="s">
        <v>582</v>
      </c>
      <c r="AQ31" s="877"/>
      <c r="AR31" s="877"/>
      <c r="AS31" s="877"/>
      <c r="AT31" s="877"/>
      <c r="AU31" s="877" t="s">
        <v>582</v>
      </c>
      <c r="AV31" s="877"/>
      <c r="AW31" s="877"/>
      <c r="AX31" s="877"/>
      <c r="AY31" s="877"/>
      <c r="AZ31" s="878" t="s">
        <v>582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2702</v>
      </c>
      <c r="R32" s="805"/>
      <c r="S32" s="805"/>
      <c r="T32" s="805"/>
      <c r="U32" s="805"/>
      <c r="V32" s="805">
        <v>2386</v>
      </c>
      <c r="W32" s="805"/>
      <c r="X32" s="805"/>
      <c r="Y32" s="805"/>
      <c r="Z32" s="805"/>
      <c r="AA32" s="805">
        <v>316</v>
      </c>
      <c r="AB32" s="805"/>
      <c r="AC32" s="805"/>
      <c r="AD32" s="805"/>
      <c r="AE32" s="806"/>
      <c r="AF32" s="807">
        <v>2136</v>
      </c>
      <c r="AG32" s="808"/>
      <c r="AH32" s="808"/>
      <c r="AI32" s="808"/>
      <c r="AJ32" s="809"/>
      <c r="AK32" s="876">
        <v>32</v>
      </c>
      <c r="AL32" s="877"/>
      <c r="AM32" s="877"/>
      <c r="AN32" s="877"/>
      <c r="AO32" s="877"/>
      <c r="AP32" s="877">
        <v>5653</v>
      </c>
      <c r="AQ32" s="877"/>
      <c r="AR32" s="877"/>
      <c r="AS32" s="877"/>
      <c r="AT32" s="877"/>
      <c r="AU32" s="877">
        <v>40</v>
      </c>
      <c r="AV32" s="877"/>
      <c r="AW32" s="877"/>
      <c r="AX32" s="877"/>
      <c r="AY32" s="877"/>
      <c r="AZ32" s="878" t="s">
        <v>582</v>
      </c>
      <c r="BA32" s="878"/>
      <c r="BB32" s="878"/>
      <c r="BC32" s="878"/>
      <c r="BD32" s="878"/>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414</v>
      </c>
      <c r="C33" s="802"/>
      <c r="D33" s="802"/>
      <c r="E33" s="802"/>
      <c r="F33" s="802"/>
      <c r="G33" s="802"/>
      <c r="H33" s="802"/>
      <c r="I33" s="802"/>
      <c r="J33" s="802"/>
      <c r="K33" s="802"/>
      <c r="L33" s="802"/>
      <c r="M33" s="802"/>
      <c r="N33" s="802"/>
      <c r="O33" s="802"/>
      <c r="P33" s="803"/>
      <c r="Q33" s="804">
        <v>5080</v>
      </c>
      <c r="R33" s="805"/>
      <c r="S33" s="805"/>
      <c r="T33" s="805"/>
      <c r="U33" s="805"/>
      <c r="V33" s="805">
        <v>4616</v>
      </c>
      <c r="W33" s="805"/>
      <c r="X33" s="805"/>
      <c r="Y33" s="805"/>
      <c r="Z33" s="805"/>
      <c r="AA33" s="805">
        <v>464</v>
      </c>
      <c r="AB33" s="805"/>
      <c r="AC33" s="805"/>
      <c r="AD33" s="805"/>
      <c r="AE33" s="806"/>
      <c r="AF33" s="807">
        <v>703</v>
      </c>
      <c r="AG33" s="808"/>
      <c r="AH33" s="808"/>
      <c r="AI33" s="808"/>
      <c r="AJ33" s="809"/>
      <c r="AK33" s="876">
        <v>1800</v>
      </c>
      <c r="AL33" s="877"/>
      <c r="AM33" s="877"/>
      <c r="AN33" s="877"/>
      <c r="AO33" s="877"/>
      <c r="AP33" s="877">
        <v>28213</v>
      </c>
      <c r="AQ33" s="877"/>
      <c r="AR33" s="877"/>
      <c r="AS33" s="877"/>
      <c r="AT33" s="877"/>
      <c r="AU33" s="877">
        <v>19354</v>
      </c>
      <c r="AV33" s="877"/>
      <c r="AW33" s="877"/>
      <c r="AX33" s="877"/>
      <c r="AY33" s="877"/>
      <c r="AZ33" s="878" t="s">
        <v>582</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146</v>
      </c>
      <c r="R34" s="805"/>
      <c r="S34" s="805"/>
      <c r="T34" s="805"/>
      <c r="U34" s="805"/>
      <c r="V34" s="805">
        <v>146</v>
      </c>
      <c r="W34" s="805"/>
      <c r="X34" s="805"/>
      <c r="Y34" s="805"/>
      <c r="Z34" s="805"/>
      <c r="AA34" s="805" t="s">
        <v>582</v>
      </c>
      <c r="AB34" s="805"/>
      <c r="AC34" s="805"/>
      <c r="AD34" s="805"/>
      <c r="AE34" s="806"/>
      <c r="AF34" s="807" t="s">
        <v>182</v>
      </c>
      <c r="AG34" s="808"/>
      <c r="AH34" s="808"/>
      <c r="AI34" s="808"/>
      <c r="AJ34" s="809"/>
      <c r="AK34" s="876">
        <v>104</v>
      </c>
      <c r="AL34" s="877"/>
      <c r="AM34" s="877"/>
      <c r="AN34" s="877"/>
      <c r="AO34" s="877"/>
      <c r="AP34" s="877">
        <v>547</v>
      </c>
      <c r="AQ34" s="877"/>
      <c r="AR34" s="877"/>
      <c r="AS34" s="877"/>
      <c r="AT34" s="877"/>
      <c r="AU34" s="877">
        <v>547</v>
      </c>
      <c r="AV34" s="877"/>
      <c r="AW34" s="877"/>
      <c r="AX34" s="877"/>
      <c r="AY34" s="877"/>
      <c r="AZ34" s="878" t="s">
        <v>582</v>
      </c>
      <c r="BA34" s="878"/>
      <c r="BB34" s="878"/>
      <c r="BC34" s="878"/>
      <c r="BD34" s="878"/>
      <c r="BE34" s="874" t="s">
        <v>416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3122</v>
      </c>
      <c r="AG63" s="888"/>
      <c r="AH63" s="888"/>
      <c r="AI63" s="888"/>
      <c r="AJ63" s="889"/>
      <c r="AK63" s="890"/>
      <c r="AL63" s="885"/>
      <c r="AM63" s="885"/>
      <c r="AN63" s="885"/>
      <c r="AO63" s="885"/>
      <c r="AP63" s="888">
        <v>34413</v>
      </c>
      <c r="AQ63" s="888"/>
      <c r="AR63" s="888"/>
      <c r="AS63" s="888"/>
      <c r="AT63" s="888"/>
      <c r="AU63" s="888">
        <v>19940</v>
      </c>
      <c r="AV63" s="888"/>
      <c r="AW63" s="888"/>
      <c r="AX63" s="888"/>
      <c r="AY63" s="888"/>
      <c r="AZ63" s="892"/>
      <c r="BA63" s="892"/>
      <c r="BB63" s="892"/>
      <c r="BC63" s="892"/>
      <c r="BD63" s="892"/>
      <c r="BE63" s="893"/>
      <c r="BF63" s="893"/>
      <c r="BG63" s="893"/>
      <c r="BH63" s="893"/>
      <c r="BI63" s="894"/>
      <c r="BJ63" s="895" t="s">
        <v>182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420</v>
      </c>
      <c r="B66" s="787"/>
      <c r="C66" s="787"/>
      <c r="D66" s="787"/>
      <c r="E66" s="787"/>
      <c r="F66" s="787"/>
      <c r="G66" s="787"/>
      <c r="H66" s="787"/>
      <c r="I66" s="787"/>
      <c r="J66" s="787"/>
      <c r="K66" s="787"/>
      <c r="L66" s="787"/>
      <c r="M66" s="787"/>
      <c r="N66" s="787"/>
      <c r="O66" s="787"/>
      <c r="P66" s="788"/>
      <c r="Q66" s="763" t="s">
        <v>421</v>
      </c>
      <c r="R66" s="764"/>
      <c r="S66" s="764"/>
      <c r="T66" s="764"/>
      <c r="U66" s="765"/>
      <c r="V66" s="763" t="s">
        <v>401</v>
      </c>
      <c r="W66" s="764"/>
      <c r="X66" s="764"/>
      <c r="Y66" s="764"/>
      <c r="Z66" s="765"/>
      <c r="AA66" s="763" t="s">
        <v>422</v>
      </c>
      <c r="AB66" s="764"/>
      <c r="AC66" s="764"/>
      <c r="AD66" s="764"/>
      <c r="AE66" s="765"/>
      <c r="AF66" s="898" t="s">
        <v>403</v>
      </c>
      <c r="AG66" s="859"/>
      <c r="AH66" s="859"/>
      <c r="AI66" s="859"/>
      <c r="AJ66" s="899"/>
      <c r="AK66" s="763" t="s">
        <v>423</v>
      </c>
      <c r="AL66" s="787"/>
      <c r="AM66" s="787"/>
      <c r="AN66" s="787"/>
      <c r="AO66" s="788"/>
      <c r="AP66" s="763" t="s">
        <v>405</v>
      </c>
      <c r="AQ66" s="764"/>
      <c r="AR66" s="764"/>
      <c r="AS66" s="764"/>
      <c r="AT66" s="765"/>
      <c r="AU66" s="763" t="s">
        <v>424</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584</v>
      </c>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t="s">
        <v>599</v>
      </c>
      <c r="AQ68" s="912"/>
      <c r="AR68" s="912"/>
      <c r="AS68" s="912"/>
      <c r="AT68" s="912"/>
      <c r="AU68" s="912" t="s">
        <v>599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585</v>
      </c>
      <c r="C69" s="920"/>
      <c r="D69" s="920"/>
      <c r="E69" s="920"/>
      <c r="F69" s="920"/>
      <c r="G69" s="920"/>
      <c r="H69" s="920"/>
      <c r="I69" s="920"/>
      <c r="J69" s="920"/>
      <c r="K69" s="920"/>
      <c r="L69" s="920"/>
      <c r="M69" s="920"/>
      <c r="N69" s="920"/>
      <c r="O69" s="920"/>
      <c r="P69" s="921"/>
      <c r="Q69" s="922">
        <v>2006</v>
      </c>
      <c r="R69" s="877"/>
      <c r="S69" s="877"/>
      <c r="T69" s="877"/>
      <c r="U69" s="877"/>
      <c r="V69" s="877">
        <v>1942</v>
      </c>
      <c r="W69" s="877"/>
      <c r="X69" s="877"/>
      <c r="Y69" s="877"/>
      <c r="Z69" s="877"/>
      <c r="AA69" s="877">
        <v>63</v>
      </c>
      <c r="AB69" s="877"/>
      <c r="AC69" s="877"/>
      <c r="AD69" s="877"/>
      <c r="AE69" s="877"/>
      <c r="AF69" s="877">
        <v>63</v>
      </c>
      <c r="AG69" s="877"/>
      <c r="AH69" s="877"/>
      <c r="AI69" s="877"/>
      <c r="AJ69" s="877"/>
      <c r="AK69" s="877">
        <v>169</v>
      </c>
      <c r="AL69" s="877"/>
      <c r="AM69" s="877"/>
      <c r="AN69" s="877"/>
      <c r="AO69" s="877"/>
      <c r="AP69" s="877">
        <v>814</v>
      </c>
      <c r="AQ69" s="877"/>
      <c r="AR69" s="877"/>
      <c r="AS69" s="877"/>
      <c r="AT69" s="877"/>
      <c r="AU69" s="877">
        <v>608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586</v>
      </c>
      <c r="C70" s="920"/>
      <c r="D70" s="920"/>
      <c r="E70" s="920"/>
      <c r="F70" s="920"/>
      <c r="G70" s="920"/>
      <c r="H70" s="920"/>
      <c r="I70" s="920"/>
      <c r="J70" s="920"/>
      <c r="K70" s="920"/>
      <c r="L70" s="920"/>
      <c r="M70" s="920"/>
      <c r="N70" s="920"/>
      <c r="O70" s="920"/>
      <c r="P70" s="921"/>
      <c r="Q70" s="922">
        <v>6670</v>
      </c>
      <c r="R70" s="877"/>
      <c r="S70" s="877"/>
      <c r="T70" s="877"/>
      <c r="U70" s="877"/>
      <c r="V70" s="877">
        <v>6665</v>
      </c>
      <c r="W70" s="877"/>
      <c r="X70" s="877"/>
      <c r="Y70" s="877"/>
      <c r="Z70" s="877"/>
      <c r="AA70" s="877">
        <v>5</v>
      </c>
      <c r="AB70" s="877"/>
      <c r="AC70" s="877"/>
      <c r="AD70" s="877"/>
      <c r="AE70" s="877"/>
      <c r="AF70" s="877">
        <v>5</v>
      </c>
      <c r="AG70" s="877"/>
      <c r="AH70" s="877"/>
      <c r="AI70" s="877"/>
      <c r="AJ70" s="877"/>
      <c r="AK70" s="877" t="s">
        <v>607</v>
      </c>
      <c r="AL70" s="877"/>
      <c r="AM70" s="877"/>
      <c r="AN70" s="877"/>
      <c r="AO70" s="877"/>
      <c r="AP70" s="877">
        <v>7990</v>
      </c>
      <c r="AQ70" s="877"/>
      <c r="AR70" s="877"/>
      <c r="AS70" s="877"/>
      <c r="AT70" s="877"/>
      <c r="AU70" s="877">
        <v>6325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587</v>
      </c>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t="s">
        <v>599</v>
      </c>
      <c r="AQ71" s="877"/>
      <c r="AR71" s="877"/>
      <c r="AS71" s="877"/>
      <c r="AT71" s="877"/>
      <c r="AU71" s="877" t="s">
        <v>599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303</v>
      </c>
      <c r="R72" s="877"/>
      <c r="S72" s="877"/>
      <c r="T72" s="877"/>
      <c r="U72" s="877"/>
      <c r="V72" s="877">
        <v>284</v>
      </c>
      <c r="W72" s="877"/>
      <c r="X72" s="877"/>
      <c r="Y72" s="877"/>
      <c r="Z72" s="877"/>
      <c r="AA72" s="877">
        <v>19</v>
      </c>
      <c r="AB72" s="877"/>
      <c r="AC72" s="877"/>
      <c r="AD72" s="877"/>
      <c r="AE72" s="877"/>
      <c r="AF72" s="877">
        <v>19</v>
      </c>
      <c r="AG72" s="877"/>
      <c r="AH72" s="877"/>
      <c r="AI72" s="877"/>
      <c r="AJ72" s="877"/>
      <c r="AK72" s="877">
        <v>88</v>
      </c>
      <c r="AL72" s="877"/>
      <c r="AM72" s="877"/>
      <c r="AN72" s="877"/>
      <c r="AO72" s="877"/>
      <c r="AP72" s="925" t="s">
        <v>599</v>
      </c>
      <c r="AQ72" s="926"/>
      <c r="AR72" s="926"/>
      <c r="AS72" s="926"/>
      <c r="AT72" s="876"/>
      <c r="AU72" s="925" t="s">
        <v>599</v>
      </c>
      <c r="AV72" s="926"/>
      <c r="AW72" s="926"/>
      <c r="AX72" s="926"/>
      <c r="AY72" s="876"/>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588</v>
      </c>
      <c r="C73" s="920"/>
      <c r="D73" s="920"/>
      <c r="E73" s="920"/>
      <c r="F73" s="920"/>
      <c r="G73" s="920"/>
      <c r="H73" s="920"/>
      <c r="I73" s="920"/>
      <c r="J73" s="920"/>
      <c r="K73" s="920"/>
      <c r="L73" s="920"/>
      <c r="M73" s="920"/>
      <c r="N73" s="920"/>
      <c r="O73" s="920"/>
      <c r="P73" s="921"/>
      <c r="Q73" s="922">
        <v>66</v>
      </c>
      <c r="R73" s="877"/>
      <c r="S73" s="877"/>
      <c r="T73" s="877"/>
      <c r="U73" s="877"/>
      <c r="V73" s="877">
        <v>65</v>
      </c>
      <c r="W73" s="877"/>
      <c r="X73" s="877"/>
      <c r="Y73" s="877"/>
      <c r="Z73" s="877"/>
      <c r="AA73" s="877">
        <v>1</v>
      </c>
      <c r="AB73" s="877"/>
      <c r="AC73" s="877"/>
      <c r="AD73" s="877"/>
      <c r="AE73" s="877"/>
      <c r="AF73" s="877">
        <v>1</v>
      </c>
      <c r="AG73" s="877"/>
      <c r="AH73" s="877"/>
      <c r="AI73" s="877"/>
      <c r="AJ73" s="877"/>
      <c r="AK73" s="877">
        <v>27</v>
      </c>
      <c r="AL73" s="877"/>
      <c r="AM73" s="877"/>
      <c r="AN73" s="877"/>
      <c r="AO73" s="877"/>
      <c r="AP73" s="925" t="s">
        <v>599</v>
      </c>
      <c r="AQ73" s="926"/>
      <c r="AR73" s="926"/>
      <c r="AS73" s="926"/>
      <c r="AT73" s="876"/>
      <c r="AU73" s="925" t="s">
        <v>599</v>
      </c>
      <c r="AV73" s="926"/>
      <c r="AW73" s="926"/>
      <c r="AX73" s="926"/>
      <c r="AY73" s="876"/>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589</v>
      </c>
      <c r="C74" s="920"/>
      <c r="D74" s="920"/>
      <c r="E74" s="920"/>
      <c r="F74" s="920"/>
      <c r="G74" s="920"/>
      <c r="H74" s="920"/>
      <c r="I74" s="920"/>
      <c r="J74" s="920"/>
      <c r="K74" s="920"/>
      <c r="L74" s="920"/>
      <c r="M74" s="920"/>
      <c r="N74" s="920"/>
      <c r="O74" s="920"/>
      <c r="P74" s="921"/>
      <c r="Q74" s="922">
        <v>895</v>
      </c>
      <c r="R74" s="877"/>
      <c r="S74" s="877"/>
      <c r="T74" s="877"/>
      <c r="U74" s="877"/>
      <c r="V74" s="877">
        <v>894</v>
      </c>
      <c r="W74" s="877"/>
      <c r="X74" s="877"/>
      <c r="Y74" s="877"/>
      <c r="Z74" s="877"/>
      <c r="AA74" s="877">
        <v>1</v>
      </c>
      <c r="AB74" s="877"/>
      <c r="AC74" s="877"/>
      <c r="AD74" s="877"/>
      <c r="AE74" s="877"/>
      <c r="AF74" s="877">
        <v>1</v>
      </c>
      <c r="AG74" s="877"/>
      <c r="AH74" s="877"/>
      <c r="AI74" s="877"/>
      <c r="AJ74" s="877"/>
      <c r="AK74" s="877" t="s">
        <v>607</v>
      </c>
      <c r="AL74" s="877"/>
      <c r="AM74" s="877"/>
      <c r="AN74" s="877"/>
      <c r="AO74" s="877"/>
      <c r="AP74" s="925" t="s">
        <v>599</v>
      </c>
      <c r="AQ74" s="926"/>
      <c r="AR74" s="926"/>
      <c r="AS74" s="926"/>
      <c r="AT74" s="876"/>
      <c r="AU74" s="925" t="s">
        <v>599</v>
      </c>
      <c r="AV74" s="926"/>
      <c r="AW74" s="926"/>
      <c r="AX74" s="926"/>
      <c r="AY74" s="876"/>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590</v>
      </c>
      <c r="C75" s="920"/>
      <c r="D75" s="920"/>
      <c r="E75" s="920"/>
      <c r="F75" s="920"/>
      <c r="G75" s="920"/>
      <c r="H75" s="920"/>
      <c r="I75" s="920"/>
      <c r="J75" s="920"/>
      <c r="K75" s="920"/>
      <c r="L75" s="920"/>
      <c r="M75" s="920"/>
      <c r="N75" s="920"/>
      <c r="O75" s="920"/>
      <c r="P75" s="921"/>
      <c r="Q75" s="927">
        <v>8</v>
      </c>
      <c r="R75" s="926"/>
      <c r="S75" s="926"/>
      <c r="T75" s="926"/>
      <c r="U75" s="876"/>
      <c r="V75" s="925">
        <v>7</v>
      </c>
      <c r="W75" s="926"/>
      <c r="X75" s="926"/>
      <c r="Y75" s="926"/>
      <c r="Z75" s="876"/>
      <c r="AA75" s="925">
        <v>1</v>
      </c>
      <c r="AB75" s="926"/>
      <c r="AC75" s="926"/>
      <c r="AD75" s="926"/>
      <c r="AE75" s="876"/>
      <c r="AF75" s="925">
        <v>1</v>
      </c>
      <c r="AG75" s="926"/>
      <c r="AH75" s="926"/>
      <c r="AI75" s="926"/>
      <c r="AJ75" s="876"/>
      <c r="AK75" s="925" t="s">
        <v>608</v>
      </c>
      <c r="AL75" s="926"/>
      <c r="AM75" s="926"/>
      <c r="AN75" s="926"/>
      <c r="AO75" s="876"/>
      <c r="AP75" s="925" t="s">
        <v>599</v>
      </c>
      <c r="AQ75" s="926"/>
      <c r="AR75" s="926"/>
      <c r="AS75" s="926"/>
      <c r="AT75" s="876"/>
      <c r="AU75" s="925" t="s">
        <v>599</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591</v>
      </c>
      <c r="C76" s="920"/>
      <c r="D76" s="920"/>
      <c r="E76" s="920"/>
      <c r="F76" s="920"/>
      <c r="G76" s="920"/>
      <c r="H76" s="920"/>
      <c r="I76" s="920"/>
      <c r="J76" s="920"/>
      <c r="K76" s="920"/>
      <c r="L76" s="920"/>
      <c r="M76" s="920"/>
      <c r="N76" s="920"/>
      <c r="O76" s="920"/>
      <c r="P76" s="921"/>
      <c r="Q76" s="927">
        <v>6335</v>
      </c>
      <c r="R76" s="926"/>
      <c r="S76" s="926"/>
      <c r="T76" s="926"/>
      <c r="U76" s="876"/>
      <c r="V76" s="925">
        <v>4962</v>
      </c>
      <c r="W76" s="926"/>
      <c r="X76" s="926"/>
      <c r="Y76" s="926"/>
      <c r="Z76" s="876"/>
      <c r="AA76" s="925">
        <v>1373</v>
      </c>
      <c r="AB76" s="926"/>
      <c r="AC76" s="926"/>
      <c r="AD76" s="926"/>
      <c r="AE76" s="876"/>
      <c r="AF76" s="925">
        <v>1373</v>
      </c>
      <c r="AG76" s="926"/>
      <c r="AH76" s="926"/>
      <c r="AI76" s="926"/>
      <c r="AJ76" s="876"/>
      <c r="AK76" s="925" t="s">
        <v>609</v>
      </c>
      <c r="AL76" s="926"/>
      <c r="AM76" s="926"/>
      <c r="AN76" s="926"/>
      <c r="AO76" s="876"/>
      <c r="AP76" s="925" t="s">
        <v>599</v>
      </c>
      <c r="AQ76" s="926"/>
      <c r="AR76" s="926"/>
      <c r="AS76" s="926"/>
      <c r="AT76" s="876"/>
      <c r="AU76" s="925" t="s">
        <v>599</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592</v>
      </c>
      <c r="C77" s="920"/>
      <c r="D77" s="920"/>
      <c r="E77" s="920"/>
      <c r="F77" s="920"/>
      <c r="G77" s="920"/>
      <c r="H77" s="920"/>
      <c r="I77" s="920"/>
      <c r="J77" s="920"/>
      <c r="K77" s="920"/>
      <c r="L77" s="920"/>
      <c r="M77" s="920"/>
      <c r="N77" s="920"/>
      <c r="O77" s="920"/>
      <c r="P77" s="921"/>
      <c r="Q77" s="927">
        <v>266</v>
      </c>
      <c r="R77" s="926"/>
      <c r="S77" s="926"/>
      <c r="T77" s="926"/>
      <c r="U77" s="876"/>
      <c r="V77" s="925">
        <v>257</v>
      </c>
      <c r="W77" s="926"/>
      <c r="X77" s="926"/>
      <c r="Y77" s="926"/>
      <c r="Z77" s="876"/>
      <c r="AA77" s="925">
        <v>9</v>
      </c>
      <c r="AB77" s="926"/>
      <c r="AC77" s="926"/>
      <c r="AD77" s="926"/>
      <c r="AE77" s="876"/>
      <c r="AF77" s="925">
        <v>9</v>
      </c>
      <c r="AG77" s="926"/>
      <c r="AH77" s="926"/>
      <c r="AI77" s="926"/>
      <c r="AJ77" s="876"/>
      <c r="AK77" s="925">
        <v>0</v>
      </c>
      <c r="AL77" s="926"/>
      <c r="AM77" s="926"/>
      <c r="AN77" s="926"/>
      <c r="AO77" s="876"/>
      <c r="AP77" s="925">
        <v>953</v>
      </c>
      <c r="AQ77" s="926"/>
      <c r="AR77" s="926"/>
      <c r="AS77" s="926"/>
      <c r="AT77" s="876"/>
      <c r="AU77" s="925">
        <v>40</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593</v>
      </c>
      <c r="C78" s="920"/>
      <c r="D78" s="920"/>
      <c r="E78" s="920"/>
      <c r="F78" s="920"/>
      <c r="G78" s="920"/>
      <c r="H78" s="920"/>
      <c r="I78" s="920"/>
      <c r="J78" s="920"/>
      <c r="K78" s="920"/>
      <c r="L78" s="920"/>
      <c r="M78" s="920"/>
      <c r="N78" s="920"/>
      <c r="O78" s="920"/>
      <c r="P78" s="921"/>
      <c r="Q78" s="922">
        <v>3</v>
      </c>
      <c r="R78" s="877"/>
      <c r="S78" s="877"/>
      <c r="T78" s="877"/>
      <c r="U78" s="877"/>
      <c r="V78" s="877">
        <v>2</v>
      </c>
      <c r="W78" s="877"/>
      <c r="X78" s="877"/>
      <c r="Y78" s="877"/>
      <c r="Z78" s="877"/>
      <c r="AA78" s="877">
        <v>1</v>
      </c>
      <c r="AB78" s="877"/>
      <c r="AC78" s="877"/>
      <c r="AD78" s="877"/>
      <c r="AE78" s="877"/>
      <c r="AF78" s="877">
        <v>1</v>
      </c>
      <c r="AG78" s="877"/>
      <c r="AH78" s="877"/>
      <c r="AI78" s="877"/>
      <c r="AJ78" s="877"/>
      <c r="AK78" s="877" t="s">
        <v>607</v>
      </c>
      <c r="AL78" s="877"/>
      <c r="AM78" s="877"/>
      <c r="AN78" s="877"/>
      <c r="AO78" s="877"/>
      <c r="AP78" s="877" t="s">
        <v>599</v>
      </c>
      <c r="AQ78" s="877"/>
      <c r="AR78" s="877"/>
      <c r="AS78" s="877"/>
      <c r="AT78" s="877"/>
      <c r="AU78" s="877" t="s">
        <v>599</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594</v>
      </c>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925" t="s">
        <v>599</v>
      </c>
      <c r="AQ79" s="926"/>
      <c r="AR79" s="926"/>
      <c r="AS79" s="926"/>
      <c r="AT79" s="876"/>
      <c r="AU79" s="925" t="s">
        <v>599</v>
      </c>
      <c r="AV79" s="926"/>
      <c r="AW79" s="926"/>
      <c r="AX79" s="926"/>
      <c r="AY79" s="876"/>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585</v>
      </c>
      <c r="C80" s="920"/>
      <c r="D80" s="920"/>
      <c r="E80" s="920"/>
      <c r="F80" s="920"/>
      <c r="G80" s="920"/>
      <c r="H80" s="920"/>
      <c r="I80" s="920"/>
      <c r="J80" s="920"/>
      <c r="K80" s="920"/>
      <c r="L80" s="920"/>
      <c r="M80" s="920"/>
      <c r="N80" s="920"/>
      <c r="O80" s="920"/>
      <c r="P80" s="921"/>
      <c r="Q80" s="922">
        <v>226</v>
      </c>
      <c r="R80" s="877"/>
      <c r="S80" s="877"/>
      <c r="T80" s="877"/>
      <c r="U80" s="877"/>
      <c r="V80" s="877">
        <v>149</v>
      </c>
      <c r="W80" s="877"/>
      <c r="X80" s="877"/>
      <c r="Y80" s="877"/>
      <c r="Z80" s="877"/>
      <c r="AA80" s="877">
        <v>77</v>
      </c>
      <c r="AB80" s="877"/>
      <c r="AC80" s="877"/>
      <c r="AD80" s="877"/>
      <c r="AE80" s="877"/>
      <c r="AF80" s="877">
        <v>77</v>
      </c>
      <c r="AG80" s="877"/>
      <c r="AH80" s="877"/>
      <c r="AI80" s="877"/>
      <c r="AJ80" s="877"/>
      <c r="AK80" s="877" t="s">
        <v>607</v>
      </c>
      <c r="AL80" s="877"/>
      <c r="AM80" s="877"/>
      <c r="AN80" s="877"/>
      <c r="AO80" s="877"/>
      <c r="AP80" s="925" t="s">
        <v>599</v>
      </c>
      <c r="AQ80" s="926"/>
      <c r="AR80" s="926"/>
      <c r="AS80" s="926"/>
      <c r="AT80" s="876"/>
      <c r="AU80" s="925" t="s">
        <v>599</v>
      </c>
      <c r="AV80" s="926"/>
      <c r="AW80" s="926"/>
      <c r="AX80" s="926"/>
      <c r="AY80" s="876"/>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595</v>
      </c>
      <c r="C81" s="920"/>
      <c r="D81" s="920"/>
      <c r="E81" s="920"/>
      <c r="F81" s="920"/>
      <c r="G81" s="920"/>
      <c r="H81" s="920"/>
      <c r="I81" s="920"/>
      <c r="J81" s="920"/>
      <c r="K81" s="920"/>
      <c r="L81" s="920"/>
      <c r="M81" s="920"/>
      <c r="N81" s="920"/>
      <c r="O81" s="920"/>
      <c r="P81" s="921"/>
      <c r="Q81" s="922">
        <v>33</v>
      </c>
      <c r="R81" s="877"/>
      <c r="S81" s="877"/>
      <c r="T81" s="877"/>
      <c r="U81" s="877"/>
      <c r="V81" s="877">
        <v>25</v>
      </c>
      <c r="W81" s="877"/>
      <c r="X81" s="877"/>
      <c r="Y81" s="877"/>
      <c r="Z81" s="877"/>
      <c r="AA81" s="877">
        <v>7</v>
      </c>
      <c r="AB81" s="877"/>
      <c r="AC81" s="877"/>
      <c r="AD81" s="877"/>
      <c r="AE81" s="877"/>
      <c r="AF81" s="877">
        <v>7</v>
      </c>
      <c r="AG81" s="877"/>
      <c r="AH81" s="877"/>
      <c r="AI81" s="877"/>
      <c r="AJ81" s="877"/>
      <c r="AK81" s="877" t="s">
        <v>607</v>
      </c>
      <c r="AL81" s="877"/>
      <c r="AM81" s="877"/>
      <c r="AN81" s="877"/>
      <c r="AO81" s="877"/>
      <c r="AP81" s="925" t="s">
        <v>599</v>
      </c>
      <c r="AQ81" s="926"/>
      <c r="AR81" s="926"/>
      <c r="AS81" s="926"/>
      <c r="AT81" s="876"/>
      <c r="AU81" s="925" t="s">
        <v>599</v>
      </c>
      <c r="AV81" s="926"/>
      <c r="AW81" s="926"/>
      <c r="AX81" s="926"/>
      <c r="AY81" s="876"/>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t="s">
        <v>596</v>
      </c>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925" t="s">
        <v>599</v>
      </c>
      <c r="AQ82" s="926"/>
      <c r="AR82" s="926"/>
      <c r="AS82" s="926"/>
      <c r="AT82" s="876"/>
      <c r="AU82" s="925" t="s">
        <v>599</v>
      </c>
      <c r="AV82" s="926"/>
      <c r="AW82" s="926"/>
      <c r="AX82" s="926"/>
      <c r="AY82" s="876"/>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t="s">
        <v>585</v>
      </c>
      <c r="C83" s="920"/>
      <c r="D83" s="920"/>
      <c r="E83" s="920"/>
      <c r="F83" s="920"/>
      <c r="G83" s="920"/>
      <c r="H83" s="920"/>
      <c r="I83" s="920"/>
      <c r="J83" s="920"/>
      <c r="K83" s="920"/>
      <c r="L83" s="920"/>
      <c r="M83" s="920"/>
      <c r="N83" s="920"/>
      <c r="O83" s="920"/>
      <c r="P83" s="921"/>
      <c r="Q83" s="922">
        <v>484</v>
      </c>
      <c r="R83" s="877"/>
      <c r="S83" s="877"/>
      <c r="T83" s="877"/>
      <c r="U83" s="877"/>
      <c r="V83" s="877">
        <v>470</v>
      </c>
      <c r="W83" s="877"/>
      <c r="X83" s="877"/>
      <c r="Y83" s="877"/>
      <c r="Z83" s="877"/>
      <c r="AA83" s="877">
        <v>14</v>
      </c>
      <c r="AB83" s="877"/>
      <c r="AC83" s="877"/>
      <c r="AD83" s="877"/>
      <c r="AE83" s="877"/>
      <c r="AF83" s="877">
        <v>14</v>
      </c>
      <c r="AG83" s="877"/>
      <c r="AH83" s="877"/>
      <c r="AI83" s="877"/>
      <c r="AJ83" s="877"/>
      <c r="AK83" s="877">
        <v>48</v>
      </c>
      <c r="AL83" s="877"/>
      <c r="AM83" s="877"/>
      <c r="AN83" s="877"/>
      <c r="AO83" s="877"/>
      <c r="AP83" s="925" t="s">
        <v>599</v>
      </c>
      <c r="AQ83" s="926"/>
      <c r="AR83" s="926"/>
      <c r="AS83" s="926"/>
      <c r="AT83" s="876"/>
      <c r="AU83" s="925" t="s">
        <v>599</v>
      </c>
      <c r="AV83" s="926"/>
      <c r="AW83" s="926"/>
      <c r="AX83" s="926"/>
      <c r="AY83" s="876"/>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t="s">
        <v>597</v>
      </c>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925" t="s">
        <v>599</v>
      </c>
      <c r="AQ84" s="926"/>
      <c r="AR84" s="926"/>
      <c r="AS84" s="926"/>
      <c r="AT84" s="876"/>
      <c r="AU84" s="925" t="s">
        <v>599</v>
      </c>
      <c r="AV84" s="926"/>
      <c r="AW84" s="926"/>
      <c r="AX84" s="926"/>
      <c r="AY84" s="876"/>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t="s">
        <v>585</v>
      </c>
      <c r="C85" s="920"/>
      <c r="D85" s="920"/>
      <c r="E85" s="920"/>
      <c r="F85" s="920"/>
      <c r="G85" s="920"/>
      <c r="H85" s="920"/>
      <c r="I85" s="920"/>
      <c r="J85" s="920"/>
      <c r="K85" s="920"/>
      <c r="L85" s="920"/>
      <c r="M85" s="920"/>
      <c r="N85" s="920"/>
      <c r="O85" s="920"/>
      <c r="P85" s="921"/>
      <c r="Q85" s="922">
        <v>193</v>
      </c>
      <c r="R85" s="877"/>
      <c r="S85" s="877"/>
      <c r="T85" s="877"/>
      <c r="U85" s="877"/>
      <c r="V85" s="877">
        <v>189</v>
      </c>
      <c r="W85" s="877"/>
      <c r="X85" s="877"/>
      <c r="Y85" s="877"/>
      <c r="Z85" s="877"/>
      <c r="AA85" s="877">
        <v>4</v>
      </c>
      <c r="AB85" s="877"/>
      <c r="AC85" s="877"/>
      <c r="AD85" s="877"/>
      <c r="AE85" s="877"/>
      <c r="AF85" s="877">
        <v>4</v>
      </c>
      <c r="AG85" s="877"/>
      <c r="AH85" s="877"/>
      <c r="AI85" s="877"/>
      <c r="AJ85" s="877"/>
      <c r="AK85" s="877" t="s">
        <v>607</v>
      </c>
      <c r="AL85" s="877"/>
      <c r="AM85" s="877"/>
      <c r="AN85" s="877"/>
      <c r="AO85" s="877"/>
      <c r="AP85" s="925" t="s">
        <v>599</v>
      </c>
      <c r="AQ85" s="926"/>
      <c r="AR85" s="926"/>
      <c r="AS85" s="926"/>
      <c r="AT85" s="876"/>
      <c r="AU85" s="925" t="s">
        <v>599</v>
      </c>
      <c r="AV85" s="926"/>
      <c r="AW85" s="926"/>
      <c r="AX85" s="926"/>
      <c r="AY85" s="876"/>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t="s">
        <v>598</v>
      </c>
      <c r="C86" s="920"/>
      <c r="D86" s="920"/>
      <c r="E86" s="920"/>
      <c r="F86" s="920"/>
      <c r="G86" s="920"/>
      <c r="H86" s="920"/>
      <c r="I86" s="920"/>
      <c r="J86" s="920"/>
      <c r="K86" s="920"/>
      <c r="L86" s="920"/>
      <c r="M86" s="920"/>
      <c r="N86" s="920"/>
      <c r="O86" s="920"/>
      <c r="P86" s="921"/>
      <c r="Q86" s="922">
        <v>232346</v>
      </c>
      <c r="R86" s="877"/>
      <c r="S86" s="877"/>
      <c r="T86" s="877"/>
      <c r="U86" s="877"/>
      <c r="V86" s="877">
        <v>223330</v>
      </c>
      <c r="W86" s="877"/>
      <c r="X86" s="877"/>
      <c r="Y86" s="877"/>
      <c r="Z86" s="877"/>
      <c r="AA86" s="877">
        <v>9016</v>
      </c>
      <c r="AB86" s="877"/>
      <c r="AC86" s="877"/>
      <c r="AD86" s="877"/>
      <c r="AE86" s="877"/>
      <c r="AF86" s="877">
        <v>9016</v>
      </c>
      <c r="AG86" s="877"/>
      <c r="AH86" s="877"/>
      <c r="AI86" s="877"/>
      <c r="AJ86" s="877"/>
      <c r="AK86" s="877">
        <v>1138</v>
      </c>
      <c r="AL86" s="877"/>
      <c r="AM86" s="877"/>
      <c r="AN86" s="877"/>
      <c r="AO86" s="877"/>
      <c r="AP86" s="925" t="s">
        <v>599</v>
      </c>
      <c r="AQ86" s="926"/>
      <c r="AR86" s="926"/>
      <c r="AS86" s="926"/>
      <c r="AT86" s="876"/>
      <c r="AU86" s="925" t="s">
        <v>599</v>
      </c>
      <c r="AV86" s="926"/>
      <c r="AW86" s="926"/>
      <c r="AX86" s="926"/>
      <c r="AY86" s="876"/>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3" t="s">
        <v>599</v>
      </c>
      <c r="AQ87" s="934"/>
      <c r="AR87" s="934"/>
      <c r="AS87" s="934"/>
      <c r="AT87" s="935"/>
      <c r="AU87" s="933" t="s">
        <v>599</v>
      </c>
      <c r="AV87" s="934"/>
      <c r="AW87" s="934"/>
      <c r="AX87" s="934"/>
      <c r="AY87" s="935"/>
      <c r="AZ87" s="936"/>
      <c r="BA87" s="936"/>
      <c r="BB87" s="936"/>
      <c r="BC87" s="936"/>
      <c r="BD87" s="937"/>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10590</v>
      </c>
      <c r="AG88" s="888"/>
      <c r="AH88" s="888"/>
      <c r="AI88" s="888"/>
      <c r="AJ88" s="888"/>
      <c r="AK88" s="885"/>
      <c r="AL88" s="885"/>
      <c r="AM88" s="885"/>
      <c r="AN88" s="885"/>
      <c r="AO88" s="885"/>
      <c r="AP88" s="888">
        <v>9756</v>
      </c>
      <c r="AQ88" s="888"/>
      <c r="AR88" s="888"/>
      <c r="AS88" s="888"/>
      <c r="AT88" s="888"/>
      <c r="AU88" s="888">
        <v>6973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426</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c r="CS102" s="896"/>
      <c r="CT102" s="896"/>
      <c r="CU102" s="896"/>
      <c r="CV102" s="942"/>
      <c r="CW102" s="941"/>
      <c r="CX102" s="896"/>
      <c r="CY102" s="896"/>
      <c r="CZ102" s="896"/>
      <c r="DA102" s="942"/>
      <c r="DB102" s="941"/>
      <c r="DC102" s="896"/>
      <c r="DD102" s="896"/>
      <c r="DE102" s="896"/>
      <c r="DF102" s="942"/>
      <c r="DG102" s="941"/>
      <c r="DH102" s="896"/>
      <c r="DI102" s="896"/>
      <c r="DJ102" s="896"/>
      <c r="DK102" s="942"/>
      <c r="DL102" s="941"/>
      <c r="DM102" s="896"/>
      <c r="DN102" s="896"/>
      <c r="DO102" s="896"/>
      <c r="DP102" s="942"/>
      <c r="DQ102" s="941"/>
      <c r="DR102" s="896"/>
      <c r="DS102" s="896"/>
      <c r="DT102" s="896"/>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433</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434</v>
      </c>
      <c r="AB109" s="944"/>
      <c r="AC109" s="944"/>
      <c r="AD109" s="944"/>
      <c r="AE109" s="945"/>
      <c r="AF109" s="943" t="s">
        <v>312</v>
      </c>
      <c r="AG109" s="944"/>
      <c r="AH109" s="944"/>
      <c r="AI109" s="944"/>
      <c r="AJ109" s="945"/>
      <c r="AK109" s="943" t="s">
        <v>311</v>
      </c>
      <c r="AL109" s="944"/>
      <c r="AM109" s="944"/>
      <c r="AN109" s="944"/>
      <c r="AO109" s="945"/>
      <c r="AP109" s="943" t="s">
        <v>435</v>
      </c>
      <c r="AQ109" s="944"/>
      <c r="AR109" s="944"/>
      <c r="AS109" s="944"/>
      <c r="AT109" s="946"/>
      <c r="AU109" s="963" t="s">
        <v>433</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434</v>
      </c>
      <c r="BR109" s="944"/>
      <c r="BS109" s="944"/>
      <c r="BT109" s="944"/>
      <c r="BU109" s="945"/>
      <c r="BV109" s="943" t="s">
        <v>312</v>
      </c>
      <c r="BW109" s="944"/>
      <c r="BX109" s="944"/>
      <c r="BY109" s="944"/>
      <c r="BZ109" s="945"/>
      <c r="CA109" s="943" t="s">
        <v>311</v>
      </c>
      <c r="CB109" s="944"/>
      <c r="CC109" s="944"/>
      <c r="CD109" s="944"/>
      <c r="CE109" s="945"/>
      <c r="CF109" s="964" t="s">
        <v>435</v>
      </c>
      <c r="CG109" s="964"/>
      <c r="CH109" s="964"/>
      <c r="CI109" s="964"/>
      <c r="CJ109" s="964"/>
      <c r="CK109" s="943" t="s">
        <v>436</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434</v>
      </c>
      <c r="DH109" s="944"/>
      <c r="DI109" s="944"/>
      <c r="DJ109" s="944"/>
      <c r="DK109" s="945"/>
      <c r="DL109" s="943" t="s">
        <v>312</v>
      </c>
      <c r="DM109" s="944"/>
      <c r="DN109" s="944"/>
      <c r="DO109" s="944"/>
      <c r="DP109" s="945"/>
      <c r="DQ109" s="943" t="s">
        <v>311</v>
      </c>
      <c r="DR109" s="944"/>
      <c r="DS109" s="944"/>
      <c r="DT109" s="944"/>
      <c r="DU109" s="945"/>
      <c r="DV109" s="943" t="s">
        <v>435</v>
      </c>
      <c r="DW109" s="944"/>
      <c r="DX109" s="944"/>
      <c r="DY109" s="944"/>
      <c r="DZ109" s="946"/>
    </row>
    <row r="110" spans="1:131" s="247" customFormat="1" ht="26.25" customHeight="1" x14ac:dyDescent="0.15">
      <c r="A110" s="947" t="s">
        <v>437</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6207283</v>
      </c>
      <c r="AB110" s="951"/>
      <c r="AC110" s="951"/>
      <c r="AD110" s="951"/>
      <c r="AE110" s="952"/>
      <c r="AF110" s="953">
        <v>6321551</v>
      </c>
      <c r="AG110" s="951"/>
      <c r="AH110" s="951"/>
      <c r="AI110" s="951"/>
      <c r="AJ110" s="952"/>
      <c r="AK110" s="953">
        <v>6586543</v>
      </c>
      <c r="AL110" s="951"/>
      <c r="AM110" s="951"/>
      <c r="AN110" s="951"/>
      <c r="AO110" s="952"/>
      <c r="AP110" s="954">
        <v>26.1</v>
      </c>
      <c r="AQ110" s="955"/>
      <c r="AR110" s="955"/>
      <c r="AS110" s="955"/>
      <c r="AT110" s="956"/>
      <c r="AU110" s="957" t="s">
        <v>73</v>
      </c>
      <c r="AV110" s="958"/>
      <c r="AW110" s="958"/>
      <c r="AX110" s="958"/>
      <c r="AY110" s="958"/>
      <c r="AZ110" s="999" t="s">
        <v>438</v>
      </c>
      <c r="BA110" s="948"/>
      <c r="BB110" s="948"/>
      <c r="BC110" s="948"/>
      <c r="BD110" s="948"/>
      <c r="BE110" s="948"/>
      <c r="BF110" s="948"/>
      <c r="BG110" s="948"/>
      <c r="BH110" s="948"/>
      <c r="BI110" s="948"/>
      <c r="BJ110" s="948"/>
      <c r="BK110" s="948"/>
      <c r="BL110" s="948"/>
      <c r="BM110" s="948"/>
      <c r="BN110" s="948"/>
      <c r="BO110" s="948"/>
      <c r="BP110" s="949"/>
      <c r="BQ110" s="985">
        <v>68732139</v>
      </c>
      <c r="BR110" s="986"/>
      <c r="BS110" s="986"/>
      <c r="BT110" s="986"/>
      <c r="BU110" s="986"/>
      <c r="BV110" s="986">
        <v>68717074</v>
      </c>
      <c r="BW110" s="986"/>
      <c r="BX110" s="986"/>
      <c r="BY110" s="986"/>
      <c r="BZ110" s="986"/>
      <c r="CA110" s="986">
        <v>68059295</v>
      </c>
      <c r="CB110" s="986"/>
      <c r="CC110" s="986"/>
      <c r="CD110" s="986"/>
      <c r="CE110" s="986"/>
      <c r="CF110" s="1000">
        <v>270.10000000000002</v>
      </c>
      <c r="CG110" s="1001"/>
      <c r="CH110" s="1001"/>
      <c r="CI110" s="1001"/>
      <c r="CJ110" s="1001"/>
      <c r="CK110" s="1002" t="s">
        <v>439</v>
      </c>
      <c r="CL110" s="1003"/>
      <c r="CM110" s="982" t="s">
        <v>440</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v>1874213</v>
      </c>
      <c r="DH110" s="986"/>
      <c r="DI110" s="986"/>
      <c r="DJ110" s="986"/>
      <c r="DK110" s="986"/>
      <c r="DL110" s="986">
        <v>1757216</v>
      </c>
      <c r="DM110" s="986"/>
      <c r="DN110" s="986"/>
      <c r="DO110" s="986"/>
      <c r="DP110" s="986"/>
      <c r="DQ110" s="986">
        <v>1640221</v>
      </c>
      <c r="DR110" s="986"/>
      <c r="DS110" s="986"/>
      <c r="DT110" s="986"/>
      <c r="DU110" s="986"/>
      <c r="DV110" s="987">
        <v>6.5</v>
      </c>
      <c r="DW110" s="987"/>
      <c r="DX110" s="987"/>
      <c r="DY110" s="987"/>
      <c r="DZ110" s="988"/>
    </row>
    <row r="111" spans="1:131" s="247" customFormat="1" ht="26.25" customHeight="1" x14ac:dyDescent="0.15">
      <c r="A111" s="989" t="s">
        <v>441</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182</v>
      </c>
      <c r="AB111" s="993"/>
      <c r="AC111" s="993"/>
      <c r="AD111" s="993"/>
      <c r="AE111" s="994"/>
      <c r="AF111" s="995" t="s">
        <v>182</v>
      </c>
      <c r="AG111" s="993"/>
      <c r="AH111" s="993"/>
      <c r="AI111" s="993"/>
      <c r="AJ111" s="994"/>
      <c r="AK111" s="995" t="s">
        <v>442</v>
      </c>
      <c r="AL111" s="993"/>
      <c r="AM111" s="993"/>
      <c r="AN111" s="993"/>
      <c r="AO111" s="994"/>
      <c r="AP111" s="996" t="s">
        <v>442</v>
      </c>
      <c r="AQ111" s="997"/>
      <c r="AR111" s="997"/>
      <c r="AS111" s="997"/>
      <c r="AT111" s="998"/>
      <c r="AU111" s="959"/>
      <c r="AV111" s="960"/>
      <c r="AW111" s="960"/>
      <c r="AX111" s="960"/>
      <c r="AY111" s="960"/>
      <c r="AZ111" s="1008" t="s">
        <v>443</v>
      </c>
      <c r="BA111" s="1009"/>
      <c r="BB111" s="1009"/>
      <c r="BC111" s="1009"/>
      <c r="BD111" s="1009"/>
      <c r="BE111" s="1009"/>
      <c r="BF111" s="1009"/>
      <c r="BG111" s="1009"/>
      <c r="BH111" s="1009"/>
      <c r="BI111" s="1009"/>
      <c r="BJ111" s="1009"/>
      <c r="BK111" s="1009"/>
      <c r="BL111" s="1009"/>
      <c r="BM111" s="1009"/>
      <c r="BN111" s="1009"/>
      <c r="BO111" s="1009"/>
      <c r="BP111" s="1010"/>
      <c r="BQ111" s="978">
        <v>1924913</v>
      </c>
      <c r="BR111" s="979"/>
      <c r="BS111" s="979"/>
      <c r="BT111" s="979"/>
      <c r="BU111" s="979"/>
      <c r="BV111" s="979">
        <v>1781293</v>
      </c>
      <c r="BW111" s="979"/>
      <c r="BX111" s="979"/>
      <c r="BY111" s="979"/>
      <c r="BZ111" s="979"/>
      <c r="CA111" s="979">
        <v>1641065</v>
      </c>
      <c r="CB111" s="979"/>
      <c r="CC111" s="979"/>
      <c r="CD111" s="979"/>
      <c r="CE111" s="979"/>
      <c r="CF111" s="973">
        <v>6.5</v>
      </c>
      <c r="CG111" s="974"/>
      <c r="CH111" s="974"/>
      <c r="CI111" s="974"/>
      <c r="CJ111" s="974"/>
      <c r="CK111" s="1004"/>
      <c r="CL111" s="1005"/>
      <c r="CM111" s="975" t="s">
        <v>444</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v>50700</v>
      </c>
      <c r="DH111" s="979"/>
      <c r="DI111" s="979"/>
      <c r="DJ111" s="979"/>
      <c r="DK111" s="979"/>
      <c r="DL111" s="979">
        <v>24077</v>
      </c>
      <c r="DM111" s="979"/>
      <c r="DN111" s="979"/>
      <c r="DO111" s="979"/>
      <c r="DP111" s="979"/>
      <c r="DQ111" s="979">
        <v>844</v>
      </c>
      <c r="DR111" s="979"/>
      <c r="DS111" s="979"/>
      <c r="DT111" s="979"/>
      <c r="DU111" s="979"/>
      <c r="DV111" s="980">
        <v>0</v>
      </c>
      <c r="DW111" s="980"/>
      <c r="DX111" s="980"/>
      <c r="DY111" s="980"/>
      <c r="DZ111" s="981"/>
    </row>
    <row r="112" spans="1:131" s="247" customFormat="1" ht="26.25" customHeight="1" x14ac:dyDescent="0.15">
      <c r="A112" s="1011" t="s">
        <v>445</v>
      </c>
      <c r="B112" s="1012"/>
      <c r="C112" s="1009" t="s">
        <v>446</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442</v>
      </c>
      <c r="AB112" s="1018"/>
      <c r="AC112" s="1018"/>
      <c r="AD112" s="1018"/>
      <c r="AE112" s="1019"/>
      <c r="AF112" s="1020" t="s">
        <v>182</v>
      </c>
      <c r="AG112" s="1018"/>
      <c r="AH112" s="1018"/>
      <c r="AI112" s="1018"/>
      <c r="AJ112" s="1019"/>
      <c r="AK112" s="1020" t="s">
        <v>182</v>
      </c>
      <c r="AL112" s="1018"/>
      <c r="AM112" s="1018"/>
      <c r="AN112" s="1018"/>
      <c r="AO112" s="1019"/>
      <c r="AP112" s="1021" t="s">
        <v>447</v>
      </c>
      <c r="AQ112" s="1022"/>
      <c r="AR112" s="1022"/>
      <c r="AS112" s="1022"/>
      <c r="AT112" s="1023"/>
      <c r="AU112" s="959"/>
      <c r="AV112" s="960"/>
      <c r="AW112" s="960"/>
      <c r="AX112" s="960"/>
      <c r="AY112" s="960"/>
      <c r="AZ112" s="1008" t="s">
        <v>448</v>
      </c>
      <c r="BA112" s="1009"/>
      <c r="BB112" s="1009"/>
      <c r="BC112" s="1009"/>
      <c r="BD112" s="1009"/>
      <c r="BE112" s="1009"/>
      <c r="BF112" s="1009"/>
      <c r="BG112" s="1009"/>
      <c r="BH112" s="1009"/>
      <c r="BI112" s="1009"/>
      <c r="BJ112" s="1009"/>
      <c r="BK112" s="1009"/>
      <c r="BL112" s="1009"/>
      <c r="BM112" s="1009"/>
      <c r="BN112" s="1009"/>
      <c r="BO112" s="1009"/>
      <c r="BP112" s="1010"/>
      <c r="BQ112" s="978">
        <v>22361757</v>
      </c>
      <c r="BR112" s="979"/>
      <c r="BS112" s="979"/>
      <c r="BT112" s="979"/>
      <c r="BU112" s="979"/>
      <c r="BV112" s="979">
        <v>21161860</v>
      </c>
      <c r="BW112" s="979"/>
      <c r="BX112" s="979"/>
      <c r="BY112" s="979"/>
      <c r="BZ112" s="979"/>
      <c r="CA112" s="979">
        <v>19940490</v>
      </c>
      <c r="CB112" s="979"/>
      <c r="CC112" s="979"/>
      <c r="CD112" s="979"/>
      <c r="CE112" s="979"/>
      <c r="CF112" s="973">
        <v>79.099999999999994</v>
      </c>
      <c r="CG112" s="974"/>
      <c r="CH112" s="974"/>
      <c r="CI112" s="974"/>
      <c r="CJ112" s="974"/>
      <c r="CK112" s="1004"/>
      <c r="CL112" s="1005"/>
      <c r="CM112" s="975" t="s">
        <v>449</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182</v>
      </c>
      <c r="DH112" s="979"/>
      <c r="DI112" s="979"/>
      <c r="DJ112" s="979"/>
      <c r="DK112" s="979"/>
      <c r="DL112" s="979" t="s">
        <v>442</v>
      </c>
      <c r="DM112" s="979"/>
      <c r="DN112" s="979"/>
      <c r="DO112" s="979"/>
      <c r="DP112" s="979"/>
      <c r="DQ112" s="979" t="s">
        <v>182</v>
      </c>
      <c r="DR112" s="979"/>
      <c r="DS112" s="979"/>
      <c r="DT112" s="979"/>
      <c r="DU112" s="979"/>
      <c r="DV112" s="980" t="s">
        <v>442</v>
      </c>
      <c r="DW112" s="980"/>
      <c r="DX112" s="980"/>
      <c r="DY112" s="980"/>
      <c r="DZ112" s="981"/>
    </row>
    <row r="113" spans="1:130" s="247" customFormat="1" ht="26.25" customHeight="1" x14ac:dyDescent="0.15">
      <c r="A113" s="1013"/>
      <c r="B113" s="1014"/>
      <c r="C113" s="1009" t="s">
        <v>450</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1777777</v>
      </c>
      <c r="AB113" s="993"/>
      <c r="AC113" s="993"/>
      <c r="AD113" s="993"/>
      <c r="AE113" s="994"/>
      <c r="AF113" s="995">
        <v>1691626</v>
      </c>
      <c r="AG113" s="993"/>
      <c r="AH113" s="993"/>
      <c r="AI113" s="993"/>
      <c r="AJ113" s="994"/>
      <c r="AK113" s="995">
        <v>1704228</v>
      </c>
      <c r="AL113" s="993"/>
      <c r="AM113" s="993"/>
      <c r="AN113" s="993"/>
      <c r="AO113" s="994"/>
      <c r="AP113" s="996">
        <v>6.8</v>
      </c>
      <c r="AQ113" s="997"/>
      <c r="AR113" s="997"/>
      <c r="AS113" s="997"/>
      <c r="AT113" s="998"/>
      <c r="AU113" s="959"/>
      <c r="AV113" s="960"/>
      <c r="AW113" s="960"/>
      <c r="AX113" s="960"/>
      <c r="AY113" s="960"/>
      <c r="AZ113" s="1008" t="s">
        <v>451</v>
      </c>
      <c r="BA113" s="1009"/>
      <c r="BB113" s="1009"/>
      <c r="BC113" s="1009"/>
      <c r="BD113" s="1009"/>
      <c r="BE113" s="1009"/>
      <c r="BF113" s="1009"/>
      <c r="BG113" s="1009"/>
      <c r="BH113" s="1009"/>
      <c r="BI113" s="1009"/>
      <c r="BJ113" s="1009"/>
      <c r="BK113" s="1009"/>
      <c r="BL113" s="1009"/>
      <c r="BM113" s="1009"/>
      <c r="BN113" s="1009"/>
      <c r="BO113" s="1009"/>
      <c r="BP113" s="1010"/>
      <c r="BQ113" s="978">
        <v>1094635</v>
      </c>
      <c r="BR113" s="979"/>
      <c r="BS113" s="979"/>
      <c r="BT113" s="979"/>
      <c r="BU113" s="979"/>
      <c r="BV113" s="979">
        <v>3790567</v>
      </c>
      <c r="BW113" s="979"/>
      <c r="BX113" s="979"/>
      <c r="BY113" s="979"/>
      <c r="BZ113" s="979"/>
      <c r="CA113" s="979">
        <v>6972808</v>
      </c>
      <c r="CB113" s="979"/>
      <c r="CC113" s="979"/>
      <c r="CD113" s="979"/>
      <c r="CE113" s="979"/>
      <c r="CF113" s="973">
        <v>27.7</v>
      </c>
      <c r="CG113" s="974"/>
      <c r="CH113" s="974"/>
      <c r="CI113" s="974"/>
      <c r="CJ113" s="974"/>
      <c r="CK113" s="1004"/>
      <c r="CL113" s="1005"/>
      <c r="CM113" s="975" t="s">
        <v>452</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442</v>
      </c>
      <c r="DH113" s="1018"/>
      <c r="DI113" s="1018"/>
      <c r="DJ113" s="1018"/>
      <c r="DK113" s="1019"/>
      <c r="DL113" s="1020" t="s">
        <v>442</v>
      </c>
      <c r="DM113" s="1018"/>
      <c r="DN113" s="1018"/>
      <c r="DO113" s="1018"/>
      <c r="DP113" s="1019"/>
      <c r="DQ113" s="1020" t="s">
        <v>442</v>
      </c>
      <c r="DR113" s="1018"/>
      <c r="DS113" s="1018"/>
      <c r="DT113" s="1018"/>
      <c r="DU113" s="1019"/>
      <c r="DV113" s="1021" t="s">
        <v>182</v>
      </c>
      <c r="DW113" s="1022"/>
      <c r="DX113" s="1022"/>
      <c r="DY113" s="1022"/>
      <c r="DZ113" s="1023"/>
    </row>
    <row r="114" spans="1:130" s="247" customFormat="1" ht="26.25" customHeight="1" x14ac:dyDescent="0.15">
      <c r="A114" s="1013"/>
      <c r="B114" s="1014"/>
      <c r="C114" s="1009" t="s">
        <v>453</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317506</v>
      </c>
      <c r="AB114" s="1018"/>
      <c r="AC114" s="1018"/>
      <c r="AD114" s="1018"/>
      <c r="AE114" s="1019"/>
      <c r="AF114" s="1020">
        <v>152245</v>
      </c>
      <c r="AG114" s="1018"/>
      <c r="AH114" s="1018"/>
      <c r="AI114" s="1018"/>
      <c r="AJ114" s="1019"/>
      <c r="AK114" s="1020">
        <v>16681</v>
      </c>
      <c r="AL114" s="1018"/>
      <c r="AM114" s="1018"/>
      <c r="AN114" s="1018"/>
      <c r="AO114" s="1019"/>
      <c r="AP114" s="1021">
        <v>0.1</v>
      </c>
      <c r="AQ114" s="1022"/>
      <c r="AR114" s="1022"/>
      <c r="AS114" s="1022"/>
      <c r="AT114" s="1023"/>
      <c r="AU114" s="959"/>
      <c r="AV114" s="960"/>
      <c r="AW114" s="960"/>
      <c r="AX114" s="960"/>
      <c r="AY114" s="960"/>
      <c r="AZ114" s="1008" t="s">
        <v>454</v>
      </c>
      <c r="BA114" s="1009"/>
      <c r="BB114" s="1009"/>
      <c r="BC114" s="1009"/>
      <c r="BD114" s="1009"/>
      <c r="BE114" s="1009"/>
      <c r="BF114" s="1009"/>
      <c r="BG114" s="1009"/>
      <c r="BH114" s="1009"/>
      <c r="BI114" s="1009"/>
      <c r="BJ114" s="1009"/>
      <c r="BK114" s="1009"/>
      <c r="BL114" s="1009"/>
      <c r="BM114" s="1009"/>
      <c r="BN114" s="1009"/>
      <c r="BO114" s="1009"/>
      <c r="BP114" s="1010"/>
      <c r="BQ114" s="978">
        <v>6964318</v>
      </c>
      <c r="BR114" s="979"/>
      <c r="BS114" s="979"/>
      <c r="BT114" s="979"/>
      <c r="BU114" s="979"/>
      <c r="BV114" s="979">
        <v>6641780</v>
      </c>
      <c r="BW114" s="979"/>
      <c r="BX114" s="979"/>
      <c r="BY114" s="979"/>
      <c r="BZ114" s="979"/>
      <c r="CA114" s="979">
        <v>6655407</v>
      </c>
      <c r="CB114" s="979"/>
      <c r="CC114" s="979"/>
      <c r="CD114" s="979"/>
      <c r="CE114" s="979"/>
      <c r="CF114" s="973">
        <v>26.4</v>
      </c>
      <c r="CG114" s="974"/>
      <c r="CH114" s="974"/>
      <c r="CI114" s="974"/>
      <c r="CJ114" s="974"/>
      <c r="CK114" s="1004"/>
      <c r="CL114" s="1005"/>
      <c r="CM114" s="975" t="s">
        <v>455</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442</v>
      </c>
      <c r="DH114" s="1018"/>
      <c r="DI114" s="1018"/>
      <c r="DJ114" s="1018"/>
      <c r="DK114" s="1019"/>
      <c r="DL114" s="1020" t="s">
        <v>442</v>
      </c>
      <c r="DM114" s="1018"/>
      <c r="DN114" s="1018"/>
      <c r="DO114" s="1018"/>
      <c r="DP114" s="1019"/>
      <c r="DQ114" s="1020" t="s">
        <v>442</v>
      </c>
      <c r="DR114" s="1018"/>
      <c r="DS114" s="1018"/>
      <c r="DT114" s="1018"/>
      <c r="DU114" s="1019"/>
      <c r="DV114" s="1021" t="s">
        <v>182</v>
      </c>
      <c r="DW114" s="1022"/>
      <c r="DX114" s="1022"/>
      <c r="DY114" s="1022"/>
      <c r="DZ114" s="1023"/>
    </row>
    <row r="115" spans="1:130" s="247" customFormat="1" ht="26.25" customHeight="1" x14ac:dyDescent="0.15">
      <c r="A115" s="1013"/>
      <c r="B115" s="1014"/>
      <c r="C115" s="1009" t="s">
        <v>456</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148255</v>
      </c>
      <c r="AB115" s="993"/>
      <c r="AC115" s="993"/>
      <c r="AD115" s="993"/>
      <c r="AE115" s="994"/>
      <c r="AF115" s="995">
        <v>144323</v>
      </c>
      <c r="AG115" s="993"/>
      <c r="AH115" s="993"/>
      <c r="AI115" s="993"/>
      <c r="AJ115" s="994"/>
      <c r="AK115" s="995">
        <v>140846</v>
      </c>
      <c r="AL115" s="993"/>
      <c r="AM115" s="993"/>
      <c r="AN115" s="993"/>
      <c r="AO115" s="994"/>
      <c r="AP115" s="996">
        <v>0.6</v>
      </c>
      <c r="AQ115" s="997"/>
      <c r="AR115" s="997"/>
      <c r="AS115" s="997"/>
      <c r="AT115" s="998"/>
      <c r="AU115" s="959"/>
      <c r="AV115" s="960"/>
      <c r="AW115" s="960"/>
      <c r="AX115" s="960"/>
      <c r="AY115" s="960"/>
      <c r="AZ115" s="1008" t="s">
        <v>457</v>
      </c>
      <c r="BA115" s="1009"/>
      <c r="BB115" s="1009"/>
      <c r="BC115" s="1009"/>
      <c r="BD115" s="1009"/>
      <c r="BE115" s="1009"/>
      <c r="BF115" s="1009"/>
      <c r="BG115" s="1009"/>
      <c r="BH115" s="1009"/>
      <c r="BI115" s="1009"/>
      <c r="BJ115" s="1009"/>
      <c r="BK115" s="1009"/>
      <c r="BL115" s="1009"/>
      <c r="BM115" s="1009"/>
      <c r="BN115" s="1009"/>
      <c r="BO115" s="1009"/>
      <c r="BP115" s="1010"/>
      <c r="BQ115" s="978">
        <v>3404813</v>
      </c>
      <c r="BR115" s="979"/>
      <c r="BS115" s="979"/>
      <c r="BT115" s="979"/>
      <c r="BU115" s="979"/>
      <c r="BV115" s="979">
        <v>5833048</v>
      </c>
      <c r="BW115" s="979"/>
      <c r="BX115" s="979"/>
      <c r="BY115" s="979"/>
      <c r="BZ115" s="979"/>
      <c r="CA115" s="979">
        <v>7388778</v>
      </c>
      <c r="CB115" s="979"/>
      <c r="CC115" s="979"/>
      <c r="CD115" s="979"/>
      <c r="CE115" s="979"/>
      <c r="CF115" s="973">
        <v>29.3</v>
      </c>
      <c r="CG115" s="974"/>
      <c r="CH115" s="974"/>
      <c r="CI115" s="974"/>
      <c r="CJ115" s="974"/>
      <c r="CK115" s="1004"/>
      <c r="CL115" s="1005"/>
      <c r="CM115" s="1008" t="s">
        <v>458</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182</v>
      </c>
      <c r="DH115" s="1018"/>
      <c r="DI115" s="1018"/>
      <c r="DJ115" s="1018"/>
      <c r="DK115" s="1019"/>
      <c r="DL115" s="1020" t="s">
        <v>442</v>
      </c>
      <c r="DM115" s="1018"/>
      <c r="DN115" s="1018"/>
      <c r="DO115" s="1018"/>
      <c r="DP115" s="1019"/>
      <c r="DQ115" s="1020" t="s">
        <v>442</v>
      </c>
      <c r="DR115" s="1018"/>
      <c r="DS115" s="1018"/>
      <c r="DT115" s="1018"/>
      <c r="DU115" s="1019"/>
      <c r="DV115" s="1021" t="s">
        <v>442</v>
      </c>
      <c r="DW115" s="1022"/>
      <c r="DX115" s="1022"/>
      <c r="DY115" s="1022"/>
      <c r="DZ115" s="1023"/>
    </row>
    <row r="116" spans="1:130" s="247" customFormat="1" ht="26.25" customHeight="1" x14ac:dyDescent="0.15">
      <c r="A116" s="1015"/>
      <c r="B116" s="1016"/>
      <c r="C116" s="1024" t="s">
        <v>459</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182</v>
      </c>
      <c r="AB116" s="1018"/>
      <c r="AC116" s="1018"/>
      <c r="AD116" s="1018"/>
      <c r="AE116" s="1019"/>
      <c r="AF116" s="1020" t="s">
        <v>447</v>
      </c>
      <c r="AG116" s="1018"/>
      <c r="AH116" s="1018"/>
      <c r="AI116" s="1018"/>
      <c r="AJ116" s="1019"/>
      <c r="AK116" s="1020" t="s">
        <v>182</v>
      </c>
      <c r="AL116" s="1018"/>
      <c r="AM116" s="1018"/>
      <c r="AN116" s="1018"/>
      <c r="AO116" s="1019"/>
      <c r="AP116" s="1021" t="s">
        <v>442</v>
      </c>
      <c r="AQ116" s="1022"/>
      <c r="AR116" s="1022"/>
      <c r="AS116" s="1022"/>
      <c r="AT116" s="1023"/>
      <c r="AU116" s="959"/>
      <c r="AV116" s="960"/>
      <c r="AW116" s="960"/>
      <c r="AX116" s="960"/>
      <c r="AY116" s="960"/>
      <c r="AZ116" s="1026" t="s">
        <v>460</v>
      </c>
      <c r="BA116" s="1027"/>
      <c r="BB116" s="1027"/>
      <c r="BC116" s="1027"/>
      <c r="BD116" s="1027"/>
      <c r="BE116" s="1027"/>
      <c r="BF116" s="1027"/>
      <c r="BG116" s="1027"/>
      <c r="BH116" s="1027"/>
      <c r="BI116" s="1027"/>
      <c r="BJ116" s="1027"/>
      <c r="BK116" s="1027"/>
      <c r="BL116" s="1027"/>
      <c r="BM116" s="1027"/>
      <c r="BN116" s="1027"/>
      <c r="BO116" s="1027"/>
      <c r="BP116" s="1028"/>
      <c r="BQ116" s="978" t="s">
        <v>182</v>
      </c>
      <c r="BR116" s="979"/>
      <c r="BS116" s="979"/>
      <c r="BT116" s="979"/>
      <c r="BU116" s="979"/>
      <c r="BV116" s="979" t="s">
        <v>182</v>
      </c>
      <c r="BW116" s="979"/>
      <c r="BX116" s="979"/>
      <c r="BY116" s="979"/>
      <c r="BZ116" s="979"/>
      <c r="CA116" s="979" t="s">
        <v>442</v>
      </c>
      <c r="CB116" s="979"/>
      <c r="CC116" s="979"/>
      <c r="CD116" s="979"/>
      <c r="CE116" s="979"/>
      <c r="CF116" s="973" t="s">
        <v>442</v>
      </c>
      <c r="CG116" s="974"/>
      <c r="CH116" s="974"/>
      <c r="CI116" s="974"/>
      <c r="CJ116" s="974"/>
      <c r="CK116" s="1004"/>
      <c r="CL116" s="1005"/>
      <c r="CM116" s="975" t="s">
        <v>461</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442</v>
      </c>
      <c r="DH116" s="1018"/>
      <c r="DI116" s="1018"/>
      <c r="DJ116" s="1018"/>
      <c r="DK116" s="1019"/>
      <c r="DL116" s="1020" t="s">
        <v>442</v>
      </c>
      <c r="DM116" s="1018"/>
      <c r="DN116" s="1018"/>
      <c r="DO116" s="1018"/>
      <c r="DP116" s="1019"/>
      <c r="DQ116" s="1020" t="s">
        <v>442</v>
      </c>
      <c r="DR116" s="1018"/>
      <c r="DS116" s="1018"/>
      <c r="DT116" s="1018"/>
      <c r="DU116" s="1019"/>
      <c r="DV116" s="1021" t="s">
        <v>442</v>
      </c>
      <c r="DW116" s="1022"/>
      <c r="DX116" s="1022"/>
      <c r="DY116" s="1022"/>
      <c r="DZ116" s="1023"/>
    </row>
    <row r="117" spans="1:130" s="247" customFormat="1" ht="26.25" customHeight="1" x14ac:dyDescent="0.15">
      <c r="A117" s="963" t="s">
        <v>190</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462</v>
      </c>
      <c r="Z117" s="945"/>
      <c r="AA117" s="1035">
        <v>8450821</v>
      </c>
      <c r="AB117" s="1036"/>
      <c r="AC117" s="1036"/>
      <c r="AD117" s="1036"/>
      <c r="AE117" s="1037"/>
      <c r="AF117" s="1038">
        <v>8309745</v>
      </c>
      <c r="AG117" s="1036"/>
      <c r="AH117" s="1036"/>
      <c r="AI117" s="1036"/>
      <c r="AJ117" s="1037"/>
      <c r="AK117" s="1038">
        <v>8448298</v>
      </c>
      <c r="AL117" s="1036"/>
      <c r="AM117" s="1036"/>
      <c r="AN117" s="1036"/>
      <c r="AO117" s="1037"/>
      <c r="AP117" s="1039"/>
      <c r="AQ117" s="1040"/>
      <c r="AR117" s="1040"/>
      <c r="AS117" s="1040"/>
      <c r="AT117" s="1041"/>
      <c r="AU117" s="959"/>
      <c r="AV117" s="960"/>
      <c r="AW117" s="960"/>
      <c r="AX117" s="960"/>
      <c r="AY117" s="960"/>
      <c r="AZ117" s="1026" t="s">
        <v>463</v>
      </c>
      <c r="BA117" s="1027"/>
      <c r="BB117" s="1027"/>
      <c r="BC117" s="1027"/>
      <c r="BD117" s="1027"/>
      <c r="BE117" s="1027"/>
      <c r="BF117" s="1027"/>
      <c r="BG117" s="1027"/>
      <c r="BH117" s="1027"/>
      <c r="BI117" s="1027"/>
      <c r="BJ117" s="1027"/>
      <c r="BK117" s="1027"/>
      <c r="BL117" s="1027"/>
      <c r="BM117" s="1027"/>
      <c r="BN117" s="1027"/>
      <c r="BO117" s="1027"/>
      <c r="BP117" s="1028"/>
      <c r="BQ117" s="978" t="s">
        <v>442</v>
      </c>
      <c r="BR117" s="979"/>
      <c r="BS117" s="979"/>
      <c r="BT117" s="979"/>
      <c r="BU117" s="979"/>
      <c r="BV117" s="979" t="s">
        <v>182</v>
      </c>
      <c r="BW117" s="979"/>
      <c r="BX117" s="979"/>
      <c r="BY117" s="979"/>
      <c r="BZ117" s="979"/>
      <c r="CA117" s="979" t="s">
        <v>182</v>
      </c>
      <c r="CB117" s="979"/>
      <c r="CC117" s="979"/>
      <c r="CD117" s="979"/>
      <c r="CE117" s="979"/>
      <c r="CF117" s="973" t="s">
        <v>182</v>
      </c>
      <c r="CG117" s="974"/>
      <c r="CH117" s="974"/>
      <c r="CI117" s="974"/>
      <c r="CJ117" s="974"/>
      <c r="CK117" s="1004"/>
      <c r="CL117" s="1005"/>
      <c r="CM117" s="975" t="s">
        <v>464</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182</v>
      </c>
      <c r="DH117" s="1018"/>
      <c r="DI117" s="1018"/>
      <c r="DJ117" s="1018"/>
      <c r="DK117" s="1019"/>
      <c r="DL117" s="1020" t="s">
        <v>182</v>
      </c>
      <c r="DM117" s="1018"/>
      <c r="DN117" s="1018"/>
      <c r="DO117" s="1018"/>
      <c r="DP117" s="1019"/>
      <c r="DQ117" s="1020" t="s">
        <v>182</v>
      </c>
      <c r="DR117" s="1018"/>
      <c r="DS117" s="1018"/>
      <c r="DT117" s="1018"/>
      <c r="DU117" s="1019"/>
      <c r="DV117" s="1021" t="s">
        <v>182</v>
      </c>
      <c r="DW117" s="1022"/>
      <c r="DX117" s="1022"/>
      <c r="DY117" s="1022"/>
      <c r="DZ117" s="1023"/>
    </row>
    <row r="118" spans="1:130" s="247" customFormat="1" ht="26.25" customHeight="1" x14ac:dyDescent="0.15">
      <c r="A118" s="963" t="s">
        <v>436</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434</v>
      </c>
      <c r="AB118" s="944"/>
      <c r="AC118" s="944"/>
      <c r="AD118" s="944"/>
      <c r="AE118" s="945"/>
      <c r="AF118" s="943" t="s">
        <v>312</v>
      </c>
      <c r="AG118" s="944"/>
      <c r="AH118" s="944"/>
      <c r="AI118" s="944"/>
      <c r="AJ118" s="945"/>
      <c r="AK118" s="943" t="s">
        <v>311</v>
      </c>
      <c r="AL118" s="944"/>
      <c r="AM118" s="944"/>
      <c r="AN118" s="944"/>
      <c r="AO118" s="945"/>
      <c r="AP118" s="1030" t="s">
        <v>435</v>
      </c>
      <c r="AQ118" s="1031"/>
      <c r="AR118" s="1031"/>
      <c r="AS118" s="1031"/>
      <c r="AT118" s="1032"/>
      <c r="AU118" s="959"/>
      <c r="AV118" s="960"/>
      <c r="AW118" s="960"/>
      <c r="AX118" s="960"/>
      <c r="AY118" s="960"/>
      <c r="AZ118" s="1033" t="s">
        <v>465</v>
      </c>
      <c r="BA118" s="1024"/>
      <c r="BB118" s="1024"/>
      <c r="BC118" s="1024"/>
      <c r="BD118" s="1024"/>
      <c r="BE118" s="1024"/>
      <c r="BF118" s="1024"/>
      <c r="BG118" s="1024"/>
      <c r="BH118" s="1024"/>
      <c r="BI118" s="1024"/>
      <c r="BJ118" s="1024"/>
      <c r="BK118" s="1024"/>
      <c r="BL118" s="1024"/>
      <c r="BM118" s="1024"/>
      <c r="BN118" s="1024"/>
      <c r="BO118" s="1024"/>
      <c r="BP118" s="1025"/>
      <c r="BQ118" s="1056" t="s">
        <v>182</v>
      </c>
      <c r="BR118" s="1057"/>
      <c r="BS118" s="1057"/>
      <c r="BT118" s="1057"/>
      <c r="BU118" s="1057"/>
      <c r="BV118" s="1057" t="s">
        <v>182</v>
      </c>
      <c r="BW118" s="1057"/>
      <c r="BX118" s="1057"/>
      <c r="BY118" s="1057"/>
      <c r="BZ118" s="1057"/>
      <c r="CA118" s="1057" t="s">
        <v>182</v>
      </c>
      <c r="CB118" s="1057"/>
      <c r="CC118" s="1057"/>
      <c r="CD118" s="1057"/>
      <c r="CE118" s="1057"/>
      <c r="CF118" s="973" t="s">
        <v>442</v>
      </c>
      <c r="CG118" s="974"/>
      <c r="CH118" s="974"/>
      <c r="CI118" s="974"/>
      <c r="CJ118" s="974"/>
      <c r="CK118" s="1004"/>
      <c r="CL118" s="1005"/>
      <c r="CM118" s="975" t="s">
        <v>466</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182</v>
      </c>
      <c r="DH118" s="1018"/>
      <c r="DI118" s="1018"/>
      <c r="DJ118" s="1018"/>
      <c r="DK118" s="1019"/>
      <c r="DL118" s="1020" t="s">
        <v>442</v>
      </c>
      <c r="DM118" s="1018"/>
      <c r="DN118" s="1018"/>
      <c r="DO118" s="1018"/>
      <c r="DP118" s="1019"/>
      <c r="DQ118" s="1020" t="s">
        <v>447</v>
      </c>
      <c r="DR118" s="1018"/>
      <c r="DS118" s="1018"/>
      <c r="DT118" s="1018"/>
      <c r="DU118" s="1019"/>
      <c r="DV118" s="1021" t="s">
        <v>182</v>
      </c>
      <c r="DW118" s="1022"/>
      <c r="DX118" s="1022"/>
      <c r="DY118" s="1022"/>
      <c r="DZ118" s="1023"/>
    </row>
    <row r="119" spans="1:130" s="247" customFormat="1" ht="26.25" customHeight="1" x14ac:dyDescent="0.15">
      <c r="A119" s="1117" t="s">
        <v>439</v>
      </c>
      <c r="B119" s="1003"/>
      <c r="C119" s="982" t="s">
        <v>440</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v>116996</v>
      </c>
      <c r="AB119" s="951"/>
      <c r="AC119" s="951"/>
      <c r="AD119" s="951"/>
      <c r="AE119" s="952"/>
      <c r="AF119" s="953">
        <v>116996</v>
      </c>
      <c r="AG119" s="951"/>
      <c r="AH119" s="951"/>
      <c r="AI119" s="951"/>
      <c r="AJ119" s="952"/>
      <c r="AK119" s="953">
        <v>116996</v>
      </c>
      <c r="AL119" s="951"/>
      <c r="AM119" s="951"/>
      <c r="AN119" s="951"/>
      <c r="AO119" s="952"/>
      <c r="AP119" s="954">
        <v>0.5</v>
      </c>
      <c r="AQ119" s="955"/>
      <c r="AR119" s="955"/>
      <c r="AS119" s="955"/>
      <c r="AT119" s="956"/>
      <c r="AU119" s="961"/>
      <c r="AV119" s="962"/>
      <c r="AW119" s="962"/>
      <c r="AX119" s="962"/>
      <c r="AY119" s="962"/>
      <c r="AZ119" s="278" t="s">
        <v>190</v>
      </c>
      <c r="BA119" s="278"/>
      <c r="BB119" s="278"/>
      <c r="BC119" s="278"/>
      <c r="BD119" s="278"/>
      <c r="BE119" s="278"/>
      <c r="BF119" s="278"/>
      <c r="BG119" s="278"/>
      <c r="BH119" s="278"/>
      <c r="BI119" s="278"/>
      <c r="BJ119" s="278"/>
      <c r="BK119" s="278"/>
      <c r="BL119" s="278"/>
      <c r="BM119" s="278"/>
      <c r="BN119" s="278"/>
      <c r="BO119" s="1034" t="s">
        <v>467</v>
      </c>
      <c r="BP119" s="1065"/>
      <c r="BQ119" s="1056">
        <v>104482575</v>
      </c>
      <c r="BR119" s="1057"/>
      <c r="BS119" s="1057"/>
      <c r="BT119" s="1057"/>
      <c r="BU119" s="1057"/>
      <c r="BV119" s="1057">
        <v>107925622</v>
      </c>
      <c r="BW119" s="1057"/>
      <c r="BX119" s="1057"/>
      <c r="BY119" s="1057"/>
      <c r="BZ119" s="1057"/>
      <c r="CA119" s="1057">
        <v>110657843</v>
      </c>
      <c r="CB119" s="1057"/>
      <c r="CC119" s="1057"/>
      <c r="CD119" s="1057"/>
      <c r="CE119" s="1057"/>
      <c r="CF119" s="1058"/>
      <c r="CG119" s="1059"/>
      <c r="CH119" s="1059"/>
      <c r="CI119" s="1059"/>
      <c r="CJ119" s="1060"/>
      <c r="CK119" s="1006"/>
      <c r="CL119" s="1007"/>
      <c r="CM119" s="1061" t="s">
        <v>468</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442</v>
      </c>
      <c r="DH119" s="1043"/>
      <c r="DI119" s="1043"/>
      <c r="DJ119" s="1043"/>
      <c r="DK119" s="1044"/>
      <c r="DL119" s="1042" t="s">
        <v>442</v>
      </c>
      <c r="DM119" s="1043"/>
      <c r="DN119" s="1043"/>
      <c r="DO119" s="1043"/>
      <c r="DP119" s="1044"/>
      <c r="DQ119" s="1042" t="s">
        <v>442</v>
      </c>
      <c r="DR119" s="1043"/>
      <c r="DS119" s="1043"/>
      <c r="DT119" s="1043"/>
      <c r="DU119" s="1044"/>
      <c r="DV119" s="1045" t="s">
        <v>442</v>
      </c>
      <c r="DW119" s="1046"/>
      <c r="DX119" s="1046"/>
      <c r="DY119" s="1046"/>
      <c r="DZ119" s="1047"/>
    </row>
    <row r="120" spans="1:130" s="247" customFormat="1" ht="26.25" customHeight="1" x14ac:dyDescent="0.15">
      <c r="A120" s="1118"/>
      <c r="B120" s="1005"/>
      <c r="C120" s="975" t="s">
        <v>444</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v>26599</v>
      </c>
      <c r="AB120" s="1018"/>
      <c r="AC120" s="1018"/>
      <c r="AD120" s="1018"/>
      <c r="AE120" s="1019"/>
      <c r="AF120" s="1020">
        <v>26623</v>
      </c>
      <c r="AG120" s="1018"/>
      <c r="AH120" s="1018"/>
      <c r="AI120" s="1018"/>
      <c r="AJ120" s="1019"/>
      <c r="AK120" s="1020">
        <v>23233</v>
      </c>
      <c r="AL120" s="1018"/>
      <c r="AM120" s="1018"/>
      <c r="AN120" s="1018"/>
      <c r="AO120" s="1019"/>
      <c r="AP120" s="1021">
        <v>0.1</v>
      </c>
      <c r="AQ120" s="1022"/>
      <c r="AR120" s="1022"/>
      <c r="AS120" s="1022"/>
      <c r="AT120" s="1023"/>
      <c r="AU120" s="1048" t="s">
        <v>469</v>
      </c>
      <c r="AV120" s="1049"/>
      <c r="AW120" s="1049"/>
      <c r="AX120" s="1049"/>
      <c r="AY120" s="1050"/>
      <c r="AZ120" s="999" t="s">
        <v>470</v>
      </c>
      <c r="BA120" s="948"/>
      <c r="BB120" s="948"/>
      <c r="BC120" s="948"/>
      <c r="BD120" s="948"/>
      <c r="BE120" s="948"/>
      <c r="BF120" s="948"/>
      <c r="BG120" s="948"/>
      <c r="BH120" s="948"/>
      <c r="BI120" s="948"/>
      <c r="BJ120" s="948"/>
      <c r="BK120" s="948"/>
      <c r="BL120" s="948"/>
      <c r="BM120" s="948"/>
      <c r="BN120" s="948"/>
      <c r="BO120" s="948"/>
      <c r="BP120" s="949"/>
      <c r="BQ120" s="985">
        <v>9032191</v>
      </c>
      <c r="BR120" s="986"/>
      <c r="BS120" s="986"/>
      <c r="BT120" s="986"/>
      <c r="BU120" s="986"/>
      <c r="BV120" s="986">
        <v>10528996</v>
      </c>
      <c r="BW120" s="986"/>
      <c r="BX120" s="986"/>
      <c r="BY120" s="986"/>
      <c r="BZ120" s="986"/>
      <c r="CA120" s="986">
        <v>10705740</v>
      </c>
      <c r="CB120" s="986"/>
      <c r="CC120" s="986"/>
      <c r="CD120" s="986"/>
      <c r="CE120" s="986"/>
      <c r="CF120" s="1000">
        <v>42.5</v>
      </c>
      <c r="CG120" s="1001"/>
      <c r="CH120" s="1001"/>
      <c r="CI120" s="1001"/>
      <c r="CJ120" s="1001"/>
      <c r="CK120" s="1066" t="s">
        <v>471</v>
      </c>
      <c r="CL120" s="1067"/>
      <c r="CM120" s="1067"/>
      <c r="CN120" s="1067"/>
      <c r="CO120" s="1068"/>
      <c r="CP120" s="1074" t="s">
        <v>414</v>
      </c>
      <c r="CQ120" s="1075"/>
      <c r="CR120" s="1075"/>
      <c r="CS120" s="1075"/>
      <c r="CT120" s="1075"/>
      <c r="CU120" s="1075"/>
      <c r="CV120" s="1075"/>
      <c r="CW120" s="1075"/>
      <c r="CX120" s="1075"/>
      <c r="CY120" s="1075"/>
      <c r="CZ120" s="1075"/>
      <c r="DA120" s="1075"/>
      <c r="DB120" s="1075"/>
      <c r="DC120" s="1075"/>
      <c r="DD120" s="1075"/>
      <c r="DE120" s="1075"/>
      <c r="DF120" s="1076"/>
      <c r="DG120" s="985">
        <v>21564101</v>
      </c>
      <c r="DH120" s="986"/>
      <c r="DI120" s="986"/>
      <c r="DJ120" s="986"/>
      <c r="DK120" s="986"/>
      <c r="DL120" s="986">
        <v>20453961</v>
      </c>
      <c r="DM120" s="986"/>
      <c r="DN120" s="986"/>
      <c r="DO120" s="986"/>
      <c r="DP120" s="986"/>
      <c r="DQ120" s="986">
        <v>19353809</v>
      </c>
      <c r="DR120" s="986"/>
      <c r="DS120" s="986"/>
      <c r="DT120" s="986"/>
      <c r="DU120" s="986"/>
      <c r="DV120" s="987">
        <v>76.8</v>
      </c>
      <c r="DW120" s="987"/>
      <c r="DX120" s="987"/>
      <c r="DY120" s="987"/>
      <c r="DZ120" s="988"/>
    </row>
    <row r="121" spans="1:130" s="247" customFormat="1" ht="26.25" customHeight="1" x14ac:dyDescent="0.15">
      <c r="A121" s="1118"/>
      <c r="B121" s="1005"/>
      <c r="C121" s="1026" t="s">
        <v>472</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v>3868</v>
      </c>
      <c r="AB121" s="1018"/>
      <c r="AC121" s="1018"/>
      <c r="AD121" s="1018"/>
      <c r="AE121" s="1019"/>
      <c r="AF121" s="1020" t="s">
        <v>442</v>
      </c>
      <c r="AG121" s="1018"/>
      <c r="AH121" s="1018"/>
      <c r="AI121" s="1018"/>
      <c r="AJ121" s="1019"/>
      <c r="AK121" s="1020" t="s">
        <v>442</v>
      </c>
      <c r="AL121" s="1018"/>
      <c r="AM121" s="1018"/>
      <c r="AN121" s="1018"/>
      <c r="AO121" s="1019"/>
      <c r="AP121" s="1021" t="s">
        <v>442</v>
      </c>
      <c r="AQ121" s="1022"/>
      <c r="AR121" s="1022"/>
      <c r="AS121" s="1022"/>
      <c r="AT121" s="1023"/>
      <c r="AU121" s="1051"/>
      <c r="AV121" s="1052"/>
      <c r="AW121" s="1052"/>
      <c r="AX121" s="1052"/>
      <c r="AY121" s="1053"/>
      <c r="AZ121" s="1008" t="s">
        <v>473</v>
      </c>
      <c r="BA121" s="1009"/>
      <c r="BB121" s="1009"/>
      <c r="BC121" s="1009"/>
      <c r="BD121" s="1009"/>
      <c r="BE121" s="1009"/>
      <c r="BF121" s="1009"/>
      <c r="BG121" s="1009"/>
      <c r="BH121" s="1009"/>
      <c r="BI121" s="1009"/>
      <c r="BJ121" s="1009"/>
      <c r="BK121" s="1009"/>
      <c r="BL121" s="1009"/>
      <c r="BM121" s="1009"/>
      <c r="BN121" s="1009"/>
      <c r="BO121" s="1009"/>
      <c r="BP121" s="1010"/>
      <c r="BQ121" s="978">
        <v>18802679</v>
      </c>
      <c r="BR121" s="979"/>
      <c r="BS121" s="979"/>
      <c r="BT121" s="979"/>
      <c r="BU121" s="979"/>
      <c r="BV121" s="979">
        <v>18671619</v>
      </c>
      <c r="BW121" s="979"/>
      <c r="BX121" s="979"/>
      <c r="BY121" s="979"/>
      <c r="BZ121" s="979"/>
      <c r="CA121" s="979">
        <v>18923673</v>
      </c>
      <c r="CB121" s="979"/>
      <c r="CC121" s="979"/>
      <c r="CD121" s="979"/>
      <c r="CE121" s="979"/>
      <c r="CF121" s="973">
        <v>75.099999999999994</v>
      </c>
      <c r="CG121" s="974"/>
      <c r="CH121" s="974"/>
      <c r="CI121" s="974"/>
      <c r="CJ121" s="974"/>
      <c r="CK121" s="1069"/>
      <c r="CL121" s="1070"/>
      <c r="CM121" s="1070"/>
      <c r="CN121" s="1070"/>
      <c r="CO121" s="1071"/>
      <c r="CP121" s="1079" t="s">
        <v>474</v>
      </c>
      <c r="CQ121" s="1080"/>
      <c r="CR121" s="1080"/>
      <c r="CS121" s="1080"/>
      <c r="CT121" s="1080"/>
      <c r="CU121" s="1080"/>
      <c r="CV121" s="1080"/>
      <c r="CW121" s="1080"/>
      <c r="CX121" s="1080"/>
      <c r="CY121" s="1080"/>
      <c r="CZ121" s="1080"/>
      <c r="DA121" s="1080"/>
      <c r="DB121" s="1080"/>
      <c r="DC121" s="1080"/>
      <c r="DD121" s="1080"/>
      <c r="DE121" s="1080"/>
      <c r="DF121" s="1081"/>
      <c r="DG121" s="978">
        <v>685637</v>
      </c>
      <c r="DH121" s="979"/>
      <c r="DI121" s="979"/>
      <c r="DJ121" s="979"/>
      <c r="DK121" s="979"/>
      <c r="DL121" s="979">
        <v>619025</v>
      </c>
      <c r="DM121" s="979"/>
      <c r="DN121" s="979"/>
      <c r="DO121" s="979"/>
      <c r="DP121" s="979"/>
      <c r="DQ121" s="979">
        <v>547110</v>
      </c>
      <c r="DR121" s="979"/>
      <c r="DS121" s="979"/>
      <c r="DT121" s="979"/>
      <c r="DU121" s="979"/>
      <c r="DV121" s="980">
        <v>2.2000000000000002</v>
      </c>
      <c r="DW121" s="980"/>
      <c r="DX121" s="980"/>
      <c r="DY121" s="980"/>
      <c r="DZ121" s="981"/>
    </row>
    <row r="122" spans="1:130" s="247" customFormat="1" ht="26.25" customHeight="1" x14ac:dyDescent="0.15">
      <c r="A122" s="1118"/>
      <c r="B122" s="1005"/>
      <c r="C122" s="975" t="s">
        <v>455</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182</v>
      </c>
      <c r="AB122" s="1018"/>
      <c r="AC122" s="1018"/>
      <c r="AD122" s="1018"/>
      <c r="AE122" s="1019"/>
      <c r="AF122" s="1020" t="s">
        <v>442</v>
      </c>
      <c r="AG122" s="1018"/>
      <c r="AH122" s="1018"/>
      <c r="AI122" s="1018"/>
      <c r="AJ122" s="1019"/>
      <c r="AK122" s="1020" t="s">
        <v>182</v>
      </c>
      <c r="AL122" s="1018"/>
      <c r="AM122" s="1018"/>
      <c r="AN122" s="1018"/>
      <c r="AO122" s="1019"/>
      <c r="AP122" s="1021" t="s">
        <v>182</v>
      </c>
      <c r="AQ122" s="1022"/>
      <c r="AR122" s="1022"/>
      <c r="AS122" s="1022"/>
      <c r="AT122" s="1023"/>
      <c r="AU122" s="1051"/>
      <c r="AV122" s="1052"/>
      <c r="AW122" s="1052"/>
      <c r="AX122" s="1052"/>
      <c r="AY122" s="1053"/>
      <c r="AZ122" s="1033" t="s">
        <v>475</v>
      </c>
      <c r="BA122" s="1024"/>
      <c r="BB122" s="1024"/>
      <c r="BC122" s="1024"/>
      <c r="BD122" s="1024"/>
      <c r="BE122" s="1024"/>
      <c r="BF122" s="1024"/>
      <c r="BG122" s="1024"/>
      <c r="BH122" s="1024"/>
      <c r="BI122" s="1024"/>
      <c r="BJ122" s="1024"/>
      <c r="BK122" s="1024"/>
      <c r="BL122" s="1024"/>
      <c r="BM122" s="1024"/>
      <c r="BN122" s="1024"/>
      <c r="BO122" s="1024"/>
      <c r="BP122" s="1025"/>
      <c r="BQ122" s="1056">
        <v>62792491</v>
      </c>
      <c r="BR122" s="1057"/>
      <c r="BS122" s="1057"/>
      <c r="BT122" s="1057"/>
      <c r="BU122" s="1057"/>
      <c r="BV122" s="1057">
        <v>64422343</v>
      </c>
      <c r="BW122" s="1057"/>
      <c r="BX122" s="1057"/>
      <c r="BY122" s="1057"/>
      <c r="BZ122" s="1057"/>
      <c r="CA122" s="1057">
        <v>64722193</v>
      </c>
      <c r="CB122" s="1057"/>
      <c r="CC122" s="1057"/>
      <c r="CD122" s="1057"/>
      <c r="CE122" s="1057"/>
      <c r="CF122" s="1077">
        <v>256.89999999999998</v>
      </c>
      <c r="CG122" s="1078"/>
      <c r="CH122" s="1078"/>
      <c r="CI122" s="1078"/>
      <c r="CJ122" s="1078"/>
      <c r="CK122" s="1069"/>
      <c r="CL122" s="1070"/>
      <c r="CM122" s="1070"/>
      <c r="CN122" s="1070"/>
      <c r="CO122" s="1071"/>
      <c r="CP122" s="1079" t="s">
        <v>476</v>
      </c>
      <c r="CQ122" s="1080"/>
      <c r="CR122" s="1080"/>
      <c r="CS122" s="1080"/>
      <c r="CT122" s="1080"/>
      <c r="CU122" s="1080"/>
      <c r="CV122" s="1080"/>
      <c r="CW122" s="1080"/>
      <c r="CX122" s="1080"/>
      <c r="CY122" s="1080"/>
      <c r="CZ122" s="1080"/>
      <c r="DA122" s="1080"/>
      <c r="DB122" s="1080"/>
      <c r="DC122" s="1080"/>
      <c r="DD122" s="1080"/>
      <c r="DE122" s="1080"/>
      <c r="DF122" s="1081"/>
      <c r="DG122" s="978">
        <v>35240</v>
      </c>
      <c r="DH122" s="979"/>
      <c r="DI122" s="979"/>
      <c r="DJ122" s="979"/>
      <c r="DK122" s="979"/>
      <c r="DL122" s="979">
        <v>51698</v>
      </c>
      <c r="DM122" s="979"/>
      <c r="DN122" s="979"/>
      <c r="DO122" s="979"/>
      <c r="DP122" s="979"/>
      <c r="DQ122" s="979">
        <v>39571</v>
      </c>
      <c r="DR122" s="979"/>
      <c r="DS122" s="979"/>
      <c r="DT122" s="979"/>
      <c r="DU122" s="979"/>
      <c r="DV122" s="980">
        <v>0.2</v>
      </c>
      <c r="DW122" s="980"/>
      <c r="DX122" s="980"/>
      <c r="DY122" s="980"/>
      <c r="DZ122" s="981"/>
    </row>
    <row r="123" spans="1:130" s="247" customFormat="1" ht="26.25" customHeight="1" x14ac:dyDescent="0.15">
      <c r="A123" s="1118"/>
      <c r="B123" s="1005"/>
      <c r="C123" s="975" t="s">
        <v>461</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442</v>
      </c>
      <c r="AB123" s="1018"/>
      <c r="AC123" s="1018"/>
      <c r="AD123" s="1018"/>
      <c r="AE123" s="1019"/>
      <c r="AF123" s="1020" t="s">
        <v>182</v>
      </c>
      <c r="AG123" s="1018"/>
      <c r="AH123" s="1018"/>
      <c r="AI123" s="1018"/>
      <c r="AJ123" s="1019"/>
      <c r="AK123" s="1020" t="s">
        <v>442</v>
      </c>
      <c r="AL123" s="1018"/>
      <c r="AM123" s="1018"/>
      <c r="AN123" s="1018"/>
      <c r="AO123" s="1019"/>
      <c r="AP123" s="1021" t="s">
        <v>442</v>
      </c>
      <c r="AQ123" s="1022"/>
      <c r="AR123" s="1022"/>
      <c r="AS123" s="1022"/>
      <c r="AT123" s="1023"/>
      <c r="AU123" s="1054"/>
      <c r="AV123" s="1055"/>
      <c r="AW123" s="1055"/>
      <c r="AX123" s="1055"/>
      <c r="AY123" s="1055"/>
      <c r="AZ123" s="278" t="s">
        <v>190</v>
      </c>
      <c r="BA123" s="278"/>
      <c r="BB123" s="278"/>
      <c r="BC123" s="278"/>
      <c r="BD123" s="278"/>
      <c r="BE123" s="278"/>
      <c r="BF123" s="278"/>
      <c r="BG123" s="278"/>
      <c r="BH123" s="278"/>
      <c r="BI123" s="278"/>
      <c r="BJ123" s="278"/>
      <c r="BK123" s="278"/>
      <c r="BL123" s="278"/>
      <c r="BM123" s="278"/>
      <c r="BN123" s="278"/>
      <c r="BO123" s="1034" t="s">
        <v>477</v>
      </c>
      <c r="BP123" s="1065"/>
      <c r="BQ123" s="1124">
        <v>90627361</v>
      </c>
      <c r="BR123" s="1125"/>
      <c r="BS123" s="1125"/>
      <c r="BT123" s="1125"/>
      <c r="BU123" s="1125"/>
      <c r="BV123" s="1125">
        <v>93622958</v>
      </c>
      <c r="BW123" s="1125"/>
      <c r="BX123" s="1125"/>
      <c r="BY123" s="1125"/>
      <c r="BZ123" s="1125"/>
      <c r="CA123" s="1125">
        <v>94351606</v>
      </c>
      <c r="CB123" s="1125"/>
      <c r="CC123" s="1125"/>
      <c r="CD123" s="1125"/>
      <c r="CE123" s="1125"/>
      <c r="CF123" s="1058"/>
      <c r="CG123" s="1059"/>
      <c r="CH123" s="1059"/>
      <c r="CI123" s="1059"/>
      <c r="CJ123" s="1060"/>
      <c r="CK123" s="1069"/>
      <c r="CL123" s="1070"/>
      <c r="CM123" s="1070"/>
      <c r="CN123" s="1070"/>
      <c r="CO123" s="1071"/>
      <c r="CP123" s="1079" t="s">
        <v>410</v>
      </c>
      <c r="CQ123" s="1080"/>
      <c r="CR123" s="1080"/>
      <c r="CS123" s="1080"/>
      <c r="CT123" s="1080"/>
      <c r="CU123" s="1080"/>
      <c r="CV123" s="1080"/>
      <c r="CW123" s="1080"/>
      <c r="CX123" s="1080"/>
      <c r="CY123" s="1080"/>
      <c r="CZ123" s="1080"/>
      <c r="DA123" s="1080"/>
      <c r="DB123" s="1080"/>
      <c r="DC123" s="1080"/>
      <c r="DD123" s="1080"/>
      <c r="DE123" s="1080"/>
      <c r="DF123" s="1081"/>
      <c r="DG123" s="1017" t="s">
        <v>182</v>
      </c>
      <c r="DH123" s="1018"/>
      <c r="DI123" s="1018"/>
      <c r="DJ123" s="1018"/>
      <c r="DK123" s="1019"/>
      <c r="DL123" s="1020" t="s">
        <v>182</v>
      </c>
      <c r="DM123" s="1018"/>
      <c r="DN123" s="1018"/>
      <c r="DO123" s="1018"/>
      <c r="DP123" s="1019"/>
      <c r="DQ123" s="1020" t="s">
        <v>182</v>
      </c>
      <c r="DR123" s="1018"/>
      <c r="DS123" s="1018"/>
      <c r="DT123" s="1018"/>
      <c r="DU123" s="1019"/>
      <c r="DV123" s="1021" t="s">
        <v>182</v>
      </c>
      <c r="DW123" s="1022"/>
      <c r="DX123" s="1022"/>
      <c r="DY123" s="1022"/>
      <c r="DZ123" s="1023"/>
    </row>
    <row r="124" spans="1:130" s="247" customFormat="1" ht="26.25" customHeight="1" thickBot="1" x14ac:dyDescent="0.2">
      <c r="A124" s="1118"/>
      <c r="B124" s="1005"/>
      <c r="C124" s="975" t="s">
        <v>464</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182</v>
      </c>
      <c r="AB124" s="1018"/>
      <c r="AC124" s="1018"/>
      <c r="AD124" s="1018"/>
      <c r="AE124" s="1019"/>
      <c r="AF124" s="1020" t="s">
        <v>442</v>
      </c>
      <c r="AG124" s="1018"/>
      <c r="AH124" s="1018"/>
      <c r="AI124" s="1018"/>
      <c r="AJ124" s="1019"/>
      <c r="AK124" s="1020" t="s">
        <v>182</v>
      </c>
      <c r="AL124" s="1018"/>
      <c r="AM124" s="1018"/>
      <c r="AN124" s="1018"/>
      <c r="AO124" s="1019"/>
      <c r="AP124" s="1021" t="s">
        <v>182</v>
      </c>
      <c r="AQ124" s="1022"/>
      <c r="AR124" s="1022"/>
      <c r="AS124" s="1022"/>
      <c r="AT124" s="1023"/>
      <c r="AU124" s="1120" t="s">
        <v>478</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54.6</v>
      </c>
      <c r="BR124" s="1087"/>
      <c r="BS124" s="1087"/>
      <c r="BT124" s="1087"/>
      <c r="BU124" s="1087"/>
      <c r="BV124" s="1087">
        <v>56.9</v>
      </c>
      <c r="BW124" s="1087"/>
      <c r="BX124" s="1087"/>
      <c r="BY124" s="1087"/>
      <c r="BZ124" s="1087"/>
      <c r="CA124" s="1087">
        <v>64.7</v>
      </c>
      <c r="CB124" s="1087"/>
      <c r="CC124" s="1087"/>
      <c r="CD124" s="1087"/>
      <c r="CE124" s="1087"/>
      <c r="CF124" s="1088"/>
      <c r="CG124" s="1089"/>
      <c r="CH124" s="1089"/>
      <c r="CI124" s="1089"/>
      <c r="CJ124" s="1090"/>
      <c r="CK124" s="1072"/>
      <c r="CL124" s="1072"/>
      <c r="CM124" s="1072"/>
      <c r="CN124" s="1072"/>
      <c r="CO124" s="1073"/>
      <c r="CP124" s="1079" t="s">
        <v>479</v>
      </c>
      <c r="CQ124" s="1080"/>
      <c r="CR124" s="1080"/>
      <c r="CS124" s="1080"/>
      <c r="CT124" s="1080"/>
      <c r="CU124" s="1080"/>
      <c r="CV124" s="1080"/>
      <c r="CW124" s="1080"/>
      <c r="CX124" s="1080"/>
      <c r="CY124" s="1080"/>
      <c r="CZ124" s="1080"/>
      <c r="DA124" s="1080"/>
      <c r="DB124" s="1080"/>
      <c r="DC124" s="1080"/>
      <c r="DD124" s="1080"/>
      <c r="DE124" s="1080"/>
      <c r="DF124" s="1081"/>
      <c r="DG124" s="1064">
        <v>76779</v>
      </c>
      <c r="DH124" s="1043"/>
      <c r="DI124" s="1043"/>
      <c r="DJ124" s="1043"/>
      <c r="DK124" s="1044"/>
      <c r="DL124" s="1042">
        <v>37176</v>
      </c>
      <c r="DM124" s="1043"/>
      <c r="DN124" s="1043"/>
      <c r="DO124" s="1043"/>
      <c r="DP124" s="1044"/>
      <c r="DQ124" s="1042" t="s">
        <v>480</v>
      </c>
      <c r="DR124" s="1043"/>
      <c r="DS124" s="1043"/>
      <c r="DT124" s="1043"/>
      <c r="DU124" s="1044"/>
      <c r="DV124" s="1045" t="s">
        <v>182</v>
      </c>
      <c r="DW124" s="1046"/>
      <c r="DX124" s="1046"/>
      <c r="DY124" s="1046"/>
      <c r="DZ124" s="1047"/>
    </row>
    <row r="125" spans="1:130" s="247" customFormat="1" ht="26.25" customHeight="1" x14ac:dyDescent="0.15">
      <c r="A125" s="1118"/>
      <c r="B125" s="1005"/>
      <c r="C125" s="975" t="s">
        <v>466</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480</v>
      </c>
      <c r="AB125" s="1018"/>
      <c r="AC125" s="1018"/>
      <c r="AD125" s="1018"/>
      <c r="AE125" s="1019"/>
      <c r="AF125" s="1020" t="s">
        <v>480</v>
      </c>
      <c r="AG125" s="1018"/>
      <c r="AH125" s="1018"/>
      <c r="AI125" s="1018"/>
      <c r="AJ125" s="1019"/>
      <c r="AK125" s="1020" t="s">
        <v>182</v>
      </c>
      <c r="AL125" s="1018"/>
      <c r="AM125" s="1018"/>
      <c r="AN125" s="1018"/>
      <c r="AO125" s="1019"/>
      <c r="AP125" s="1021" t="s">
        <v>182</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481</v>
      </c>
      <c r="CL125" s="1067"/>
      <c r="CM125" s="1067"/>
      <c r="CN125" s="1067"/>
      <c r="CO125" s="1068"/>
      <c r="CP125" s="999" t="s">
        <v>482</v>
      </c>
      <c r="CQ125" s="948"/>
      <c r="CR125" s="948"/>
      <c r="CS125" s="948"/>
      <c r="CT125" s="948"/>
      <c r="CU125" s="948"/>
      <c r="CV125" s="948"/>
      <c r="CW125" s="948"/>
      <c r="CX125" s="948"/>
      <c r="CY125" s="948"/>
      <c r="CZ125" s="948"/>
      <c r="DA125" s="948"/>
      <c r="DB125" s="948"/>
      <c r="DC125" s="948"/>
      <c r="DD125" s="948"/>
      <c r="DE125" s="948"/>
      <c r="DF125" s="949"/>
      <c r="DG125" s="985" t="s">
        <v>182</v>
      </c>
      <c r="DH125" s="986"/>
      <c r="DI125" s="986"/>
      <c r="DJ125" s="986"/>
      <c r="DK125" s="986"/>
      <c r="DL125" s="986" t="s">
        <v>182</v>
      </c>
      <c r="DM125" s="986"/>
      <c r="DN125" s="986"/>
      <c r="DO125" s="986"/>
      <c r="DP125" s="986"/>
      <c r="DQ125" s="986" t="s">
        <v>480</v>
      </c>
      <c r="DR125" s="986"/>
      <c r="DS125" s="986"/>
      <c r="DT125" s="986"/>
      <c r="DU125" s="986"/>
      <c r="DV125" s="987" t="s">
        <v>182</v>
      </c>
      <c r="DW125" s="987"/>
      <c r="DX125" s="987"/>
      <c r="DY125" s="987"/>
      <c r="DZ125" s="988"/>
    </row>
    <row r="126" spans="1:130" s="247" customFormat="1" ht="26.25" customHeight="1" thickBot="1" x14ac:dyDescent="0.2">
      <c r="A126" s="1118"/>
      <c r="B126" s="1005"/>
      <c r="C126" s="975" t="s">
        <v>468</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480</v>
      </c>
      <c r="AB126" s="1018"/>
      <c r="AC126" s="1018"/>
      <c r="AD126" s="1018"/>
      <c r="AE126" s="1019"/>
      <c r="AF126" s="1020" t="s">
        <v>182</v>
      </c>
      <c r="AG126" s="1018"/>
      <c r="AH126" s="1018"/>
      <c r="AI126" s="1018"/>
      <c r="AJ126" s="1019"/>
      <c r="AK126" s="1020" t="s">
        <v>182</v>
      </c>
      <c r="AL126" s="1018"/>
      <c r="AM126" s="1018"/>
      <c r="AN126" s="1018"/>
      <c r="AO126" s="1019"/>
      <c r="AP126" s="1021" t="s">
        <v>480</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483</v>
      </c>
      <c r="CQ126" s="1009"/>
      <c r="CR126" s="1009"/>
      <c r="CS126" s="1009"/>
      <c r="CT126" s="1009"/>
      <c r="CU126" s="1009"/>
      <c r="CV126" s="1009"/>
      <c r="CW126" s="1009"/>
      <c r="CX126" s="1009"/>
      <c r="CY126" s="1009"/>
      <c r="CZ126" s="1009"/>
      <c r="DA126" s="1009"/>
      <c r="DB126" s="1009"/>
      <c r="DC126" s="1009"/>
      <c r="DD126" s="1009"/>
      <c r="DE126" s="1009"/>
      <c r="DF126" s="1010"/>
      <c r="DG126" s="978" t="s">
        <v>182</v>
      </c>
      <c r="DH126" s="979"/>
      <c r="DI126" s="979"/>
      <c r="DJ126" s="979"/>
      <c r="DK126" s="979"/>
      <c r="DL126" s="979" t="s">
        <v>182</v>
      </c>
      <c r="DM126" s="979"/>
      <c r="DN126" s="979"/>
      <c r="DO126" s="979"/>
      <c r="DP126" s="979"/>
      <c r="DQ126" s="979" t="s">
        <v>480</v>
      </c>
      <c r="DR126" s="979"/>
      <c r="DS126" s="979"/>
      <c r="DT126" s="979"/>
      <c r="DU126" s="979"/>
      <c r="DV126" s="980" t="s">
        <v>182</v>
      </c>
      <c r="DW126" s="980"/>
      <c r="DX126" s="980"/>
      <c r="DY126" s="980"/>
      <c r="DZ126" s="981"/>
    </row>
    <row r="127" spans="1:130" s="247" customFormat="1" ht="26.25" customHeight="1" x14ac:dyDescent="0.15">
      <c r="A127" s="1119"/>
      <c r="B127" s="1007"/>
      <c r="C127" s="1061" t="s">
        <v>484</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792</v>
      </c>
      <c r="AB127" s="1018"/>
      <c r="AC127" s="1018"/>
      <c r="AD127" s="1018"/>
      <c r="AE127" s="1019"/>
      <c r="AF127" s="1020">
        <v>704</v>
      </c>
      <c r="AG127" s="1018"/>
      <c r="AH127" s="1018"/>
      <c r="AI127" s="1018"/>
      <c r="AJ127" s="1019"/>
      <c r="AK127" s="1020">
        <v>617</v>
      </c>
      <c r="AL127" s="1018"/>
      <c r="AM127" s="1018"/>
      <c r="AN127" s="1018"/>
      <c r="AO127" s="1019"/>
      <c r="AP127" s="1021">
        <v>0</v>
      </c>
      <c r="AQ127" s="1022"/>
      <c r="AR127" s="1022"/>
      <c r="AS127" s="1022"/>
      <c r="AT127" s="1023"/>
      <c r="AU127" s="283"/>
      <c r="AV127" s="283"/>
      <c r="AW127" s="283"/>
      <c r="AX127" s="1091" t="s">
        <v>485</v>
      </c>
      <c r="AY127" s="1092"/>
      <c r="AZ127" s="1092"/>
      <c r="BA127" s="1092"/>
      <c r="BB127" s="1092"/>
      <c r="BC127" s="1092"/>
      <c r="BD127" s="1092"/>
      <c r="BE127" s="1093"/>
      <c r="BF127" s="1094" t="s">
        <v>486</v>
      </c>
      <c r="BG127" s="1092"/>
      <c r="BH127" s="1092"/>
      <c r="BI127" s="1092"/>
      <c r="BJ127" s="1092"/>
      <c r="BK127" s="1092"/>
      <c r="BL127" s="1093"/>
      <c r="BM127" s="1094" t="s">
        <v>487</v>
      </c>
      <c r="BN127" s="1092"/>
      <c r="BO127" s="1092"/>
      <c r="BP127" s="1092"/>
      <c r="BQ127" s="1092"/>
      <c r="BR127" s="1092"/>
      <c r="BS127" s="1093"/>
      <c r="BT127" s="1094" t="s">
        <v>488</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489</v>
      </c>
      <c r="CQ127" s="1009"/>
      <c r="CR127" s="1009"/>
      <c r="CS127" s="1009"/>
      <c r="CT127" s="1009"/>
      <c r="CU127" s="1009"/>
      <c r="CV127" s="1009"/>
      <c r="CW127" s="1009"/>
      <c r="CX127" s="1009"/>
      <c r="CY127" s="1009"/>
      <c r="CZ127" s="1009"/>
      <c r="DA127" s="1009"/>
      <c r="DB127" s="1009"/>
      <c r="DC127" s="1009"/>
      <c r="DD127" s="1009"/>
      <c r="DE127" s="1009"/>
      <c r="DF127" s="1010"/>
      <c r="DG127" s="978">
        <v>3404813</v>
      </c>
      <c r="DH127" s="979"/>
      <c r="DI127" s="979"/>
      <c r="DJ127" s="979"/>
      <c r="DK127" s="979"/>
      <c r="DL127" s="979">
        <v>5833048</v>
      </c>
      <c r="DM127" s="979"/>
      <c r="DN127" s="979"/>
      <c r="DO127" s="979"/>
      <c r="DP127" s="979"/>
      <c r="DQ127" s="979">
        <v>7388778</v>
      </c>
      <c r="DR127" s="979"/>
      <c r="DS127" s="979"/>
      <c r="DT127" s="979"/>
      <c r="DU127" s="979"/>
      <c r="DV127" s="980">
        <v>29.3</v>
      </c>
      <c r="DW127" s="980"/>
      <c r="DX127" s="980"/>
      <c r="DY127" s="980"/>
      <c r="DZ127" s="981"/>
    </row>
    <row r="128" spans="1:130" s="247" customFormat="1" ht="26.25" customHeight="1" thickBot="1" x14ac:dyDescent="0.2">
      <c r="A128" s="1102" t="s">
        <v>490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491</v>
      </c>
      <c r="X128" s="1104"/>
      <c r="Y128" s="1104"/>
      <c r="Z128" s="1105"/>
      <c r="AA128" s="1106">
        <v>1083700</v>
      </c>
      <c r="AB128" s="1107"/>
      <c r="AC128" s="1107"/>
      <c r="AD128" s="1107"/>
      <c r="AE128" s="1108"/>
      <c r="AF128" s="1109">
        <v>1069847</v>
      </c>
      <c r="AG128" s="1107"/>
      <c r="AH128" s="1107"/>
      <c r="AI128" s="1107"/>
      <c r="AJ128" s="1108"/>
      <c r="AK128" s="1109">
        <v>1333028</v>
      </c>
      <c r="AL128" s="1107"/>
      <c r="AM128" s="1107"/>
      <c r="AN128" s="1107"/>
      <c r="AO128" s="1108"/>
      <c r="AP128" s="1110"/>
      <c r="AQ128" s="1111"/>
      <c r="AR128" s="1111"/>
      <c r="AS128" s="1111"/>
      <c r="AT128" s="1112"/>
      <c r="AU128" s="283"/>
      <c r="AV128" s="283"/>
      <c r="AW128" s="283"/>
      <c r="AX128" s="947" t="s">
        <v>492</v>
      </c>
      <c r="AY128" s="948"/>
      <c r="AZ128" s="948"/>
      <c r="BA128" s="948"/>
      <c r="BB128" s="948"/>
      <c r="BC128" s="948"/>
      <c r="BD128" s="948"/>
      <c r="BE128" s="949"/>
      <c r="BF128" s="1113" t="s">
        <v>182</v>
      </c>
      <c r="BG128" s="1114"/>
      <c r="BH128" s="1114"/>
      <c r="BI128" s="1114"/>
      <c r="BJ128" s="1114"/>
      <c r="BK128" s="1114"/>
      <c r="BL128" s="1115"/>
      <c r="BM128" s="1113">
        <v>11.79</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493</v>
      </c>
      <c r="CQ128" s="1096"/>
      <c r="CR128" s="1096"/>
      <c r="CS128" s="1096"/>
      <c r="CT128" s="1096"/>
      <c r="CU128" s="1096"/>
      <c r="CV128" s="1096"/>
      <c r="CW128" s="1096"/>
      <c r="CX128" s="1096"/>
      <c r="CY128" s="1096"/>
      <c r="CZ128" s="1096"/>
      <c r="DA128" s="1096"/>
      <c r="DB128" s="1096"/>
      <c r="DC128" s="1096"/>
      <c r="DD128" s="1096"/>
      <c r="DE128" s="1096"/>
      <c r="DF128" s="1097"/>
      <c r="DG128" s="1098" t="s">
        <v>182</v>
      </c>
      <c r="DH128" s="1099"/>
      <c r="DI128" s="1099"/>
      <c r="DJ128" s="1099"/>
      <c r="DK128" s="1099"/>
      <c r="DL128" s="1099" t="s">
        <v>480</v>
      </c>
      <c r="DM128" s="1099"/>
      <c r="DN128" s="1099"/>
      <c r="DO128" s="1099"/>
      <c r="DP128" s="1099"/>
      <c r="DQ128" s="1099" t="s">
        <v>182</v>
      </c>
      <c r="DR128" s="1099"/>
      <c r="DS128" s="1099"/>
      <c r="DT128" s="1099"/>
      <c r="DU128" s="1099"/>
      <c r="DV128" s="1100" t="s">
        <v>182</v>
      </c>
      <c r="DW128" s="1100"/>
      <c r="DX128" s="1100"/>
      <c r="DY128" s="1100"/>
      <c r="DZ128" s="1101"/>
    </row>
    <row r="129" spans="1:131" s="247" customFormat="1" ht="26.25" customHeight="1" x14ac:dyDescent="0.15">
      <c r="A129" s="989" t="s">
        <v>108</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494</v>
      </c>
      <c r="X129" s="1133"/>
      <c r="Y129" s="1133"/>
      <c r="Z129" s="1134"/>
      <c r="AA129" s="1017">
        <v>30219981</v>
      </c>
      <c r="AB129" s="1018"/>
      <c r="AC129" s="1018"/>
      <c r="AD129" s="1018"/>
      <c r="AE129" s="1019"/>
      <c r="AF129" s="1020">
        <v>30124126</v>
      </c>
      <c r="AG129" s="1018"/>
      <c r="AH129" s="1018"/>
      <c r="AI129" s="1018"/>
      <c r="AJ129" s="1019"/>
      <c r="AK129" s="1020">
        <v>30337010</v>
      </c>
      <c r="AL129" s="1018"/>
      <c r="AM129" s="1018"/>
      <c r="AN129" s="1018"/>
      <c r="AO129" s="1019"/>
      <c r="AP129" s="1135"/>
      <c r="AQ129" s="1136"/>
      <c r="AR129" s="1136"/>
      <c r="AS129" s="1136"/>
      <c r="AT129" s="1137"/>
      <c r="AU129" s="285"/>
      <c r="AV129" s="285"/>
      <c r="AW129" s="285"/>
      <c r="AX129" s="1126" t="s">
        <v>495</v>
      </c>
      <c r="AY129" s="1009"/>
      <c r="AZ129" s="1009"/>
      <c r="BA129" s="1009"/>
      <c r="BB129" s="1009"/>
      <c r="BC129" s="1009"/>
      <c r="BD129" s="1009"/>
      <c r="BE129" s="1010"/>
      <c r="BF129" s="1127" t="s">
        <v>182</v>
      </c>
      <c r="BG129" s="1128"/>
      <c r="BH129" s="1128"/>
      <c r="BI129" s="1128"/>
      <c r="BJ129" s="1128"/>
      <c r="BK129" s="1128"/>
      <c r="BL129" s="1129"/>
      <c r="BM129" s="1127">
        <v>16.79</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496</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497</v>
      </c>
      <c r="X130" s="1133"/>
      <c r="Y130" s="1133"/>
      <c r="Z130" s="1134"/>
      <c r="AA130" s="1017">
        <v>4860782</v>
      </c>
      <c r="AB130" s="1018"/>
      <c r="AC130" s="1018"/>
      <c r="AD130" s="1018"/>
      <c r="AE130" s="1019"/>
      <c r="AF130" s="1020">
        <v>4990856</v>
      </c>
      <c r="AG130" s="1018"/>
      <c r="AH130" s="1018"/>
      <c r="AI130" s="1018"/>
      <c r="AJ130" s="1019"/>
      <c r="AK130" s="1020">
        <v>5140272</v>
      </c>
      <c r="AL130" s="1018"/>
      <c r="AM130" s="1018"/>
      <c r="AN130" s="1018"/>
      <c r="AO130" s="1019"/>
      <c r="AP130" s="1135"/>
      <c r="AQ130" s="1136"/>
      <c r="AR130" s="1136"/>
      <c r="AS130" s="1136"/>
      <c r="AT130" s="1137"/>
      <c r="AU130" s="285"/>
      <c r="AV130" s="285"/>
      <c r="AW130" s="285"/>
      <c r="AX130" s="1126" t="s">
        <v>498</v>
      </c>
      <c r="AY130" s="1009"/>
      <c r="AZ130" s="1009"/>
      <c r="BA130" s="1009"/>
      <c r="BB130" s="1009"/>
      <c r="BC130" s="1009"/>
      <c r="BD130" s="1009"/>
      <c r="BE130" s="1010"/>
      <c r="BF130" s="1163">
        <v>8.8000000000000007</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499</v>
      </c>
      <c r="X131" s="1171"/>
      <c r="Y131" s="1171"/>
      <c r="Z131" s="1172"/>
      <c r="AA131" s="1064">
        <v>25359199</v>
      </c>
      <c r="AB131" s="1043"/>
      <c r="AC131" s="1043"/>
      <c r="AD131" s="1043"/>
      <c r="AE131" s="1044"/>
      <c r="AF131" s="1042">
        <v>25133270</v>
      </c>
      <c r="AG131" s="1043"/>
      <c r="AH131" s="1043"/>
      <c r="AI131" s="1043"/>
      <c r="AJ131" s="1044"/>
      <c r="AK131" s="1042">
        <v>25196738</v>
      </c>
      <c r="AL131" s="1043"/>
      <c r="AM131" s="1043"/>
      <c r="AN131" s="1043"/>
      <c r="AO131" s="1044"/>
      <c r="AP131" s="1173"/>
      <c r="AQ131" s="1174"/>
      <c r="AR131" s="1174"/>
      <c r="AS131" s="1174"/>
      <c r="AT131" s="1175"/>
      <c r="AU131" s="285"/>
      <c r="AV131" s="285"/>
      <c r="AW131" s="285"/>
      <c r="AX131" s="1145" t="s">
        <v>500</v>
      </c>
      <c r="AY131" s="1096"/>
      <c r="AZ131" s="1096"/>
      <c r="BA131" s="1096"/>
      <c r="BB131" s="1096"/>
      <c r="BC131" s="1096"/>
      <c r="BD131" s="1096"/>
      <c r="BE131" s="1097"/>
      <c r="BF131" s="1146">
        <v>64.7</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501</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502</v>
      </c>
      <c r="W132" s="1156"/>
      <c r="X132" s="1156"/>
      <c r="Y132" s="1156"/>
      <c r="Z132" s="1157"/>
      <c r="AA132" s="1158">
        <v>9.8833523880000005</v>
      </c>
      <c r="AB132" s="1159"/>
      <c r="AC132" s="1159"/>
      <c r="AD132" s="1159"/>
      <c r="AE132" s="1160"/>
      <c r="AF132" s="1161">
        <v>8.9484655199999992</v>
      </c>
      <c r="AG132" s="1159"/>
      <c r="AH132" s="1159"/>
      <c r="AI132" s="1159"/>
      <c r="AJ132" s="1160"/>
      <c r="AK132" s="1161">
        <v>7.8383082760000002</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503</v>
      </c>
      <c r="W133" s="1139"/>
      <c r="X133" s="1139"/>
      <c r="Y133" s="1139"/>
      <c r="Z133" s="1140"/>
      <c r="AA133" s="1141">
        <v>10.5</v>
      </c>
      <c r="AB133" s="1142"/>
      <c r="AC133" s="1142"/>
      <c r="AD133" s="1142"/>
      <c r="AE133" s="1143"/>
      <c r="AF133" s="1141">
        <v>9.6</v>
      </c>
      <c r="AG133" s="1142"/>
      <c r="AH133" s="1142"/>
      <c r="AI133" s="1142"/>
      <c r="AJ133" s="1143"/>
      <c r="AK133" s="1141">
        <v>8.8000000000000007</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TFtOv/DDERuH663LyGt01evCJjf34LsxfTpzvOEqT65C26qglmnHxUE4Jc3NX1Xg6crJY82VGGFQDro+Hr/FQ==" saltValue="UUXccL2837LpiLxEKkdw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V28" zoomScaleNormal="85" zoomScaleSheetLayoutView="100" workbookViewId="0">
      <selection activeCell="AR30" sqref="AR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VfIUUl3d/twuAtRWNLyTlO5f3FhZJ8XoZPrJ7q3jKeRJDa/shdTxfFqSkDI7ZEu/BDRHAjkhBMsvaeuHjsl9A==" saltValue="M6TvwDXIj3YmmL9aB8r0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F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IhFE87aOpYrCpuVXQHdemmtChWXI+XMeGlSsNPunta9RYHkf01LNnliEsqHzlcpUZwJuNmbbuKr5KGSD5Gu7A==" saltValue="0VEpSZPIayVnGmJbGc2o1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512</v>
      </c>
      <c r="AL9" s="1182"/>
      <c r="AM9" s="1182"/>
      <c r="AN9" s="1183"/>
      <c r="AO9" s="313">
        <v>8647291</v>
      </c>
      <c r="AP9" s="313">
        <v>60888</v>
      </c>
      <c r="AQ9" s="314">
        <v>56673</v>
      </c>
      <c r="AR9" s="315">
        <v>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513</v>
      </c>
      <c r="AL10" s="1182"/>
      <c r="AM10" s="1182"/>
      <c r="AN10" s="1183"/>
      <c r="AO10" s="316">
        <v>652237</v>
      </c>
      <c r="AP10" s="316">
        <v>4593</v>
      </c>
      <c r="AQ10" s="317">
        <v>5368</v>
      </c>
      <c r="AR10" s="318">
        <v>-14.4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514</v>
      </c>
      <c r="AL11" s="1182"/>
      <c r="AM11" s="1182"/>
      <c r="AN11" s="1183"/>
      <c r="AO11" s="316">
        <v>135441</v>
      </c>
      <c r="AP11" s="316">
        <v>954</v>
      </c>
      <c r="AQ11" s="317">
        <v>4535</v>
      </c>
      <c r="AR11" s="318">
        <v>-79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515</v>
      </c>
      <c r="AL12" s="1182"/>
      <c r="AM12" s="1182"/>
      <c r="AN12" s="1183"/>
      <c r="AO12" s="316">
        <v>2348</v>
      </c>
      <c r="AP12" s="316">
        <v>17</v>
      </c>
      <c r="AQ12" s="317">
        <v>1729</v>
      </c>
      <c r="AR12" s="318">
        <v>-99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516</v>
      </c>
      <c r="AL13" s="1182"/>
      <c r="AM13" s="1182"/>
      <c r="AN13" s="1183"/>
      <c r="AO13" s="316" t="s">
        <v>517</v>
      </c>
      <c r="AP13" s="316" t="s">
        <v>517</v>
      </c>
      <c r="AQ13" s="317">
        <v>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518</v>
      </c>
      <c r="AL14" s="1182"/>
      <c r="AM14" s="1182"/>
      <c r="AN14" s="1183"/>
      <c r="AO14" s="316" t="s">
        <v>517</v>
      </c>
      <c r="AP14" s="316" t="s">
        <v>517</v>
      </c>
      <c r="AQ14" s="317">
        <v>2055</v>
      </c>
      <c r="AR14" s="318" t="s">
        <v>517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519</v>
      </c>
      <c r="AL15" s="1182"/>
      <c r="AM15" s="1182"/>
      <c r="AN15" s="1183"/>
      <c r="AO15" s="316">
        <v>320142</v>
      </c>
      <c r="AP15" s="316">
        <v>2254</v>
      </c>
      <c r="AQ15" s="317">
        <v>1911</v>
      </c>
      <c r="AR15" s="318">
        <v>17.899999999999999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520</v>
      </c>
      <c r="AL16" s="1185"/>
      <c r="AM16" s="1185"/>
      <c r="AN16" s="1186"/>
      <c r="AO16" s="316">
        <v>-495294</v>
      </c>
      <c r="AP16" s="316">
        <v>-3488</v>
      </c>
      <c r="AQ16" s="317">
        <v>-4501</v>
      </c>
      <c r="AR16" s="318">
        <v>-22.5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190</v>
      </c>
      <c r="AL17" s="1185"/>
      <c r="AM17" s="1185"/>
      <c r="AN17" s="1186"/>
      <c r="AO17" s="316">
        <v>9262165</v>
      </c>
      <c r="AP17" s="316">
        <v>65218</v>
      </c>
      <c r="AQ17" s="317">
        <v>67788</v>
      </c>
      <c r="AR17" s="318">
        <v>-3.8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525</v>
      </c>
      <c r="AL21" s="1177"/>
      <c r="AM21" s="1177"/>
      <c r="AN21" s="1178"/>
      <c r="AO21" s="328">
        <v>7.19</v>
      </c>
      <c r="AP21" s="329">
        <v>6.66</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526</v>
      </c>
      <c r="AL22" s="1177"/>
      <c r="AM22" s="1177"/>
      <c r="AN22" s="1178"/>
      <c r="AO22" s="333">
        <v>100.5</v>
      </c>
      <c r="AP22" s="334">
        <v>99.7</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530</v>
      </c>
      <c r="AL32" s="1193"/>
      <c r="AM32" s="1193"/>
      <c r="AN32" s="1194"/>
      <c r="AO32" s="343">
        <v>6586543</v>
      </c>
      <c r="AP32" s="343">
        <v>46378</v>
      </c>
      <c r="AQ32" s="344">
        <v>35263</v>
      </c>
      <c r="AR32" s="345">
        <v>31.5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531</v>
      </c>
      <c r="AL33" s="1193"/>
      <c r="AM33" s="1193"/>
      <c r="AN33" s="1194"/>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532</v>
      </c>
      <c r="AL34" s="1193"/>
      <c r="AM34" s="1193"/>
      <c r="AN34" s="1194"/>
      <c r="AO34" s="343" t="s">
        <v>517</v>
      </c>
      <c r="AP34" s="343" t="s">
        <v>517</v>
      </c>
      <c r="AQ34" s="344">
        <v>10</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533</v>
      </c>
      <c r="AL35" s="1193"/>
      <c r="AM35" s="1193"/>
      <c r="AN35" s="1194"/>
      <c r="AO35" s="343">
        <v>1704228</v>
      </c>
      <c r="AP35" s="343">
        <v>12000</v>
      </c>
      <c r="AQ35" s="344">
        <v>11974</v>
      </c>
      <c r="AR35" s="345">
        <v>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534</v>
      </c>
      <c r="AL36" s="1193"/>
      <c r="AM36" s="1193"/>
      <c r="AN36" s="1194"/>
      <c r="AO36" s="343">
        <v>16681</v>
      </c>
      <c r="AP36" s="343">
        <v>117</v>
      </c>
      <c r="AQ36" s="344">
        <v>1702</v>
      </c>
      <c r="AR36" s="345">
        <v>-93.1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535</v>
      </c>
      <c r="AL37" s="1193"/>
      <c r="AM37" s="1193"/>
      <c r="AN37" s="1194"/>
      <c r="AO37" s="343">
        <v>140846</v>
      </c>
      <c r="AP37" s="343">
        <v>992</v>
      </c>
      <c r="AQ37" s="344">
        <v>411</v>
      </c>
      <c r="AR37" s="345">
        <v>141.4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536</v>
      </c>
      <c r="AL38" s="1196"/>
      <c r="AM38" s="1196"/>
      <c r="AN38" s="1197"/>
      <c r="AO38" s="346" t="s">
        <v>517</v>
      </c>
      <c r="AP38" s="346" t="s">
        <v>517</v>
      </c>
      <c r="AQ38" s="347">
        <v>0</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537</v>
      </c>
      <c r="AL39" s="1196"/>
      <c r="AM39" s="1196"/>
      <c r="AN39" s="1197"/>
      <c r="AO39" s="343">
        <v>-1333028</v>
      </c>
      <c r="AP39" s="343">
        <v>-9386</v>
      </c>
      <c r="AQ39" s="344">
        <v>-7482</v>
      </c>
      <c r="AR39" s="345">
        <v>25.4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538</v>
      </c>
      <c r="AL40" s="1193"/>
      <c r="AM40" s="1193"/>
      <c r="AN40" s="1194"/>
      <c r="AO40" s="343">
        <v>-5140272</v>
      </c>
      <c r="AP40" s="343">
        <v>-36194</v>
      </c>
      <c r="AQ40" s="344">
        <v>-32073</v>
      </c>
      <c r="AR40" s="345">
        <v>12.8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303</v>
      </c>
      <c r="AL41" s="1199"/>
      <c r="AM41" s="1199"/>
      <c r="AN41" s="1200"/>
      <c r="AO41" s="343">
        <v>1974998</v>
      </c>
      <c r="AP41" s="343">
        <v>13907</v>
      </c>
      <c r="AQ41" s="344">
        <v>9805</v>
      </c>
      <c r="AR41" s="345">
        <v>41.8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507</v>
      </c>
      <c r="AN49" s="1189" t="s">
        <v>542</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5379172</v>
      </c>
      <c r="AN51" s="365">
        <v>37577</v>
      </c>
      <c r="AO51" s="366">
        <v>34.4</v>
      </c>
      <c r="AP51" s="367">
        <v>46440</v>
      </c>
      <c r="AQ51" s="368">
        <v>-13.4</v>
      </c>
      <c r="AR51" s="369">
        <v>47.8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3407887</v>
      </c>
      <c r="AN52" s="373">
        <v>23807</v>
      </c>
      <c r="AO52" s="374">
        <v>184.6</v>
      </c>
      <c r="AP52" s="375">
        <v>27658</v>
      </c>
      <c r="AQ52" s="376">
        <v>-2.4</v>
      </c>
      <c r="AR52" s="377">
        <v>187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4303570</v>
      </c>
      <c r="AN53" s="365">
        <v>30078</v>
      </c>
      <c r="AO53" s="366">
        <v>-20</v>
      </c>
      <c r="AP53" s="367">
        <v>63257</v>
      </c>
      <c r="AQ53" s="368">
        <v>36.200000000000003</v>
      </c>
      <c r="AR53" s="369">
        <v>-56.2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2124777</v>
      </c>
      <c r="AN54" s="373">
        <v>14850</v>
      </c>
      <c r="AO54" s="374">
        <v>-37.6</v>
      </c>
      <c r="AP54" s="375">
        <v>27259</v>
      </c>
      <c r="AQ54" s="376">
        <v>-1.4</v>
      </c>
      <c r="AR54" s="377">
        <v>-36.200000000000003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4062617</v>
      </c>
      <c r="AN55" s="365">
        <v>28424</v>
      </c>
      <c r="AO55" s="366">
        <v>-5.5</v>
      </c>
      <c r="AP55" s="367">
        <v>52308</v>
      </c>
      <c r="AQ55" s="368">
        <v>-17.3</v>
      </c>
      <c r="AR55" s="369">
        <v>11.8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1335749</v>
      </c>
      <c r="AN56" s="373">
        <v>9345</v>
      </c>
      <c r="AO56" s="374">
        <v>-37.1</v>
      </c>
      <c r="AP56" s="375">
        <v>28695</v>
      </c>
      <c r="AQ56" s="376">
        <v>5.3</v>
      </c>
      <c r="AR56" s="377">
        <v>-42.4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5016342</v>
      </c>
      <c r="AN57" s="365">
        <v>35213</v>
      </c>
      <c r="AO57" s="366">
        <v>23.9</v>
      </c>
      <c r="AP57" s="367">
        <v>46402</v>
      </c>
      <c r="AQ57" s="368">
        <v>-11.3</v>
      </c>
      <c r="AR57" s="369">
        <v>35.200000000000003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1642631</v>
      </c>
      <c r="AN58" s="373">
        <v>11531</v>
      </c>
      <c r="AO58" s="374">
        <v>23.4</v>
      </c>
      <c r="AP58" s="375">
        <v>26897</v>
      </c>
      <c r="AQ58" s="376">
        <v>-6.3</v>
      </c>
      <c r="AR58" s="377">
        <v>29.7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6333936</v>
      </c>
      <c r="AN59" s="365">
        <v>44599</v>
      </c>
      <c r="AO59" s="366">
        <v>26.7</v>
      </c>
      <c r="AP59" s="367">
        <v>66343</v>
      </c>
      <c r="AQ59" s="368">
        <v>43</v>
      </c>
      <c r="AR59" s="369">
        <v>-16.3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2378929</v>
      </c>
      <c r="AN60" s="373">
        <v>16751</v>
      </c>
      <c r="AO60" s="374">
        <v>45.3</v>
      </c>
      <c r="AP60" s="375">
        <v>34529</v>
      </c>
      <c r="AQ60" s="376">
        <v>28.4</v>
      </c>
      <c r="AR60" s="377">
        <v>16.899999999999999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5019127</v>
      </c>
      <c r="AN61" s="380">
        <v>35178</v>
      </c>
      <c r="AO61" s="381">
        <v>11.9</v>
      </c>
      <c r="AP61" s="382">
        <v>54950</v>
      </c>
      <c r="AQ61" s="383">
        <v>7.4</v>
      </c>
      <c r="AR61" s="369">
        <v>4.5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2177995</v>
      </c>
      <c r="AN62" s="373">
        <v>15257</v>
      </c>
      <c r="AO62" s="374">
        <v>35.700000000000003</v>
      </c>
      <c r="AP62" s="375">
        <v>29008</v>
      </c>
      <c r="AQ62" s="376">
        <v>4.7</v>
      </c>
      <c r="AR62" s="377">
        <v>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h01lG9byGYEhXEXRA7RS7ogD8dNs7uVfS2x2OgpnTKo8M8pT8SbwahBG+amI8xa3qehqMe0SmyOnHBVcsdWw==" saltValue="fUhciDh7SetC5knDT6PN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lDkgKonGJ6teUQ9xKwWSw+DiuBwlyZ/3wDrSCya6Ar1sK1sL5z6H/cwF6hP4Z6G+E72z2IYOpcUGTET9U61TPw==" saltValue="sYAnA3NPU8HUnF+dGO/K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zI458bjsHm+YN5vHzseyZ5C7GKhlt+V5TZE2BHrG4uyQG8O9z520Fpj+CTO8cSJ7+7u0fFp2wBruwv9U2EiY5Q==" saltValue="hmDclYuO38PE1lTkyKPE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1" t="s">
        <v>3</v>
      </c>
      <c r="D47" s="1201"/>
      <c r="E47" s="1202"/>
      <c r="F47" s="11">
        <v>12.94</v>
      </c>
      <c r="G47" s="12">
        <v>11.33</v>
      </c>
      <c r="H47" s="12">
        <v>11.39</v>
      </c>
      <c r="I47" s="12">
        <v>14</v>
      </c>
      <c r="J47" s="13">
        <v>15.13</v>
      </c>
    </row>
    <row r="48" spans="2:10" ht="57.75" customHeight="1" x14ac:dyDescent="0.15">
      <c r="B48" s="14"/>
      <c r="C48" s="1203" t="s">
        <v>4</v>
      </c>
      <c r="D48" s="1203"/>
      <c r="E48" s="1204"/>
      <c r="F48" s="15">
        <v>5.16</v>
      </c>
      <c r="G48" s="16">
        <v>5.68</v>
      </c>
      <c r="H48" s="16">
        <v>5.32</v>
      </c>
      <c r="I48" s="16">
        <v>4.67</v>
      </c>
      <c r="J48" s="17">
        <v>5.79</v>
      </c>
    </row>
    <row r="49" spans="2:10" ht="57.75" customHeight="1" thickBot="1" x14ac:dyDescent="0.2">
      <c r="B49" s="18"/>
      <c r="C49" s="1205" t="s">
        <v>5</v>
      </c>
      <c r="D49" s="1205"/>
      <c r="E49" s="1206"/>
      <c r="F49" s="19">
        <v>3.46</v>
      </c>
      <c r="G49" s="20" t="s">
        <v>563</v>
      </c>
      <c r="H49" s="20" t="s">
        <v>564</v>
      </c>
      <c r="I49" s="20">
        <v>1.91</v>
      </c>
      <c r="J49" s="21">
        <v>2.38</v>
      </c>
    </row>
    <row r="50" spans="2:10" ht="13.5" customHeight="1" x14ac:dyDescent="0.15"/>
  </sheetData>
  <sheetProtection algorithmName="SHA-512" hashValue="Luzvc97iL+X2izOCrEOTESeYTqqIj+7epKzykgNj5TMS97HiwYWWP+ftDqggaN2e4DG5LqtiPhVOPDhfmg1xEw==" saltValue="p6QoBHUvKO4KyOnw+N3N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2021-03-09T00:51:22Z</cp:lastPrinted>
  <dcterms:created xsi:type="dcterms:W3CDTF">2021-02-05T03:05:42Z</dcterms:created>
  <dcterms:modified xsi:type="dcterms:W3CDTF">2021-03-09T23:43:07Z</dcterms:modified>
  <cp:category/>
</cp:coreProperties>
</file>