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1063\Desktop\"/>
    </mc:Choice>
  </mc:AlternateContent>
  <bookViews>
    <workbookView xWindow="0" yWindow="0" windowWidth="28800" windowHeight="1411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<sst xmlns="http://schemas.openxmlformats.org/spreadsheetml/2006/main" count="1063" uniqueCount="572">
  <si>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</si>
  <si>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</si>
  <si>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</si>
  <si>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</si>
  <si>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</si>
  <si>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</si>
  <si>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</si>
  <si>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</si>
  <si>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</si>
  <si>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</si>
  <si>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</si>
  <si>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</si>
  <si>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</si>
  <si>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</si>
  <si>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</si>
  <si>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</si>
  <si>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</si>
  <si>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</si>
  <si>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</si>
  <si>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</si>
  <si>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</si>
  <si>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</si>
  <si>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</si>
  <si>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</si>
  <si>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</si>
  <si>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</si>
  <si>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</si>
  <si>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</si>
  <si>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</si>
  <si>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</si>
  <si>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</si>
  <si>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</si>
  <si>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</si>
  <si>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</si>
  <si>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</si>
  <si>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</si>
  <si>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</si>
  <si>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</si>
  <si>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</si>
  <si>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</si>
  <si>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</si>
  <si>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</si>
  <si>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</si>
  <si>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</si>
  <si>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</si>
  <si>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</si>
  <si>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</si>
  <si>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</si>
  <si>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</si>
  <si>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</si>
  <si>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</si>
  <si>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</si>
  <si>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</si>
  <si>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</si>
  <si>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</si>
  <si>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</si>
  <si>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</si>
  <si>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</si>
  <si>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</si>
  <si>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</si>
  <si>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</si>
  <si>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</si>
  <si>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</si>
  <si>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</si>
  <si>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</si>
  <si>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</si>
  <si>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</si>
  <si>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</si>
  <si>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</si>
  <si>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</si>
  <si>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</si>
  <si>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</si>
  <si>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</si>
  <si>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</si>
  <si>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</si>
  <si>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</si>
  <si>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</si>
  <si>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</si>
  <si>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</si>
  <si>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</si>
  <si>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</si>
  <si>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</si>
  <si>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</si>
  <si>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</si>
  <si>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</si>
  <si>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</si>
  <si>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</si>
  <si>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</si>
  <si>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</si>
  <si>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</si>
  <si>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</si>
  <si>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</si>
  <si>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</si>
  <si>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</si>
  <si>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</si>
  <si>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</si>
  <si>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</si>
  <si>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</si>
  <si>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</si>
  <si>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</si>
  <si>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</si>
  <si>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</si>
  <si>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</si>
  <si>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</si>
  <si>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</si>
  <si>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</si>
  <si>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</si>
  <si>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</si>
  <si>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</si>
  <si>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</si>
  <si>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</si>
  <si>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</si>
  <si>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</si>
  <si>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</si>
  <si>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</si>
  <si>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</si>
  <si>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</si>
  <si>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</si>
  <si>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</si>
  <si>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</si>
  <si>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</si>
  <si>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</si>
  <si>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</si>
  <si>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</si>
  <si>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</si>
  <si>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</si>
  <si>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</si>
  <si>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</si>
  <si>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</si>
  <si>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</si>
  <si>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</si>
  <si>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</si>
  <si>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</si>
  <si>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</si>
  <si>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</si>
  <si>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</si>
  <si>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</si>
  <si>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</si>
  <si>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</si>
  <si>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</si>
  <si>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</si>
  <si>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</si>
  <si>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</si>
  <si>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</si>
  <si>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</si>
  <si>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</si>
  <si>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</si>
  <si>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</si>
  <si>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</si>
  <si>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</si>
  <si>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</si>
  <si>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</si>
  <si>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</si>
  <si>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</si>
  <si>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</si>
  <si>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</si>
  <si>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</si>
  <si>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</si>
  <si>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</si>
  <si>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</si>
  <si>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</si>
  <si>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</si>
  <si>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</si>
  <si>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</si>
  <si>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</si>
  <si>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</si>
  <si>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</si>
  <si>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</si>
  <si>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</si>
  <si>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</si>
  <si>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</si>
  <si>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</si>
  <si>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</si>
  <si>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</si>
  <si>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</si>
  <si>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</si>
  <si>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</si>
  <si>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</si>
  <si>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</si>
  <si>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</si>
  <si>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</si>
  <si>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</si>
  <si>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</si>
  <si>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</si>
  <si>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</si>
  <si>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</si>
  <si>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</si>
  <si>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</si>
  <si>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</si>
  <si>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</si>
  <si>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</si>
  <si>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</si>
  <si>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</si>
  <si>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</si>
  <si>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</si>
  <si>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</si>
  <si>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</si>
  <si>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</si>
  <si>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</si>
  <si>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</si>
  <si>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</si>
  <si>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</si>
  <si>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</si>
  <si>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三重県桑名市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</si>
  <si>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</si>
  <si>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</si>
  <si>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</si>
  <si>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</si>
  <si>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</si>
  <si>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</si>
  <si>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</si>
  <si>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</si>
  <si>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</si>
  <si>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</si>
  <si>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</si>
  <si>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</si>
  <si>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</si>
  <si>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</si>
  <si>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</si>
  <si>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</si>
  <si>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</si>
  <si>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</si>
  <si>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</si>
  <si>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</si>
  <si>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</si>
  <si>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</si>
  <si>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</si>
  <si>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</si>
  <si>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</si>
  <si>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</si>
  <si>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</si>
  <si>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</si>
  <si>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</si>
  <si>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</si>
  <si>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</si>
  <si>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</si>
  <si>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</si>
  <si>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</si>
  <si>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</si>
  <si>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</si>
  <si>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</si>
  <si>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</si>
  <si>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</si>
  <si>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</si>
  <si>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</si>
  <si>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</si>
  <si>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</si>
  <si>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</si>
  <si>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</si>
  <si>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</si>
  <si>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</si>
  <si>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</si>
  <si>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</si>
  <si>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</si>
  <si>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</si>
  <si>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</si>
  <si>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</si>
  <si>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</si>
  <si>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</si>
  <si>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</si>
  <si>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</si>
  <si>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</si>
  <si>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</si>
  <si>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</si>
  <si>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</si>
  <si>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</si>
  <si>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</si>
  <si>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</si>
  <si>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</si>
  <si>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</si>
  <si>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</si>
  <si>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</si>
  <si>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</si>
  <si>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</si>
  <si>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</si>
  <si>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</si>
  <si>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</si>
  <si>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</si>
  <si>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</si>
  <si>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</si>
  <si>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</si>
  <si>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</si>
  <si>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</si>
  <si>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</si>
  <si>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</si>
  <si>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</si>
  <si>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</si>
  <si>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</si>
  <si>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</si>
  <si>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</si>
  <si>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</si>
  <si>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</si>
  <si>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</si>
  <si>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</si>
  <si>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</si>
  <si>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</si>
  <si>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</si>
  <si>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</si>
  <si>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</si>
  <si>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</si>
  <si>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</si>
  <si>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</si>
  <si>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</si>
  <si>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</si>
  <si>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</si>
  <si>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</si>
  <si>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</si>
  <si>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</si>
  <si>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</si>
  <si>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</si>
  <si>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</si>
  <si>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</si>
  <si>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</si>
  <si>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</si>
  <si>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</si>
  <si>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</si>
  <si>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</si>
  <si>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</si>
  <si>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</si>
  <si>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</si>
  <si>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</si>
  <si>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</si>
  <si>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</si>
  <si>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</si>
  <si>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</si>
  <si>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</si>
  <si>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</si>
  <si>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</si>
  <si>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</si>
  <si>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</si>
  <si>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</si>
  <si>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</si>
  <si>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</si>
  <si>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</si>
  <si>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</si>
  <si>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</si>
  <si>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</si>
  <si>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</si>
  <si>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</si>
  <si>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</si>
  <si>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</si>
  <si>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</si>
  <si>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</si>
  <si>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</si>
  <si>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</si>
  <si>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</si>
  <si>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</si>
  <si>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</si>
  <si>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</si>
  <si>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</si>
  <si>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</si>
  <si>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</si>
  <si>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</si>
  <si>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</si>
  <si>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三重県桑名市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</si>
  <si>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</si>
  <si>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</si>
  <si>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</si>
  <si>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</si>
  <si>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</si>
  <si>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</si>
  <si>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</si>
  <si>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</si>
  <si>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</si>
  <si>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</si>
  <si>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</si>
  <si>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</si>
  <si>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</si>
  <si>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</si>
  <si>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</si>
  <si>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</si>
  <si>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</si>
  <si>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</si>
  <si>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</si>
  <si>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</si>
  <si>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</si>
  <si>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</si>
  <si>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</si>
  <si>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</si>
  <si>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</si>
  <si>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</si>
  <si>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</si>
  <si>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</si>
  <si>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</si>
  <si>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</si>
  <si>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</si>
  <si>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</si>
  <si>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</si>
  <si>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</si>
  <si>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</si>
  <si>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</si>
  <si>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</si>
  <si>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</si>
  <si>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</si>
  <si>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</si>
  <si>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</si>
  <si>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</si>
  <si>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</si>
  <si>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</si>
  <si>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</si>
  <si>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</si>
  <si>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</si>
  <si>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</si>
  <si>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</si>
  <si>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</si>
  <si>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</si>
  <si>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</si>
  <si>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</si>
  <si>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</si>
  <si>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</si>
  <si>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</si>
  <si>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</si>
  <si>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</si>
  <si>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</si>
  <si>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</si>
  <si>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</si>
  <si>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</si>
  <si>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</si>
  <si>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</si>
  <si>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</si>
  <si>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</si>
  <si>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</si>
  <si>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</si>
  <si>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</si>
  <si>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</si>
  <si>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</si>
  <si>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</si>
  <si>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</si>
  <si>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</si>
  <si>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</si>
  <si>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</si>
  <si>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</si>
  <si>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</si>
  <si>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</si>
  <si>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</si>
  <si>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</si>
  <si>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</si>
  <si>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</si>
  <si>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</si>
  <si>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</si>
  <si>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</si>
  <si>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</si>
  <si>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</si>
  <si>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</si>
  <si>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</si>
  <si>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</si>
  <si>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</si>
  <si>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</si>
  <si>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</si>
  <si>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</si>
  <si>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</si>
  <si>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</si>
  <si>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</si>
  <si>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</si>
  <si>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</si>
  <si>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</si>
  <si>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</si>
  <si>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</si>
  <si>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</si>
  <si>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</si>
  <si>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</si>
  <si>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</si>
  <si>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</si>
  <si>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</si>
  <si>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</si>
  <si>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</si>
  <si>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</si>
  <si>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</si>
  <si>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</si>
  <si>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</si>
  <si>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</si>
  <si>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</si>
  <si>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</si>
  <si>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</si>
  <si>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</si>
  <si>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</si>
  <si>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</si>
  <si>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</si>
  <si>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</si>
  <si>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</si>
  <si>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</si>
  <si>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</si>
  <si>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</si>
  <si>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</si>
  <si>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</si>
  <si>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</si>
  <si>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</si>
  <si>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</si>
  <si>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</si>
  <si>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</si>
  <si>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</si>
  <si>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</si>
  <si>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</si>
  <si>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</si>
  <si>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</si>
  <si>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</si>
  <si>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</si>
  <si>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</si>
  <si>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</si>
  <si>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</si>
  <si>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</si>
  <si>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</si>
  <si>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</si>
  <si>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</si>
  <si>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</si>
  <si>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</si>
  <si>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</si>
  <si>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</si>
  <si>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</si>
  <si>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</si>
  <si>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</si>
  <si>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</si>
  <si>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</si>
  <si>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</si>
  <si>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</si>
  <si>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</si>
  <si>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</si>
  <si>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</si>
  <si>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</si>
  <si>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</si>
  <si>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</si>
  <si>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</si>
  <si>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</si>
  <si>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</si>
  <si>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</si>
  <si>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</si>
  <si>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</si>
  <si>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</si>
  <si>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</si>
  <si>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</si>
  <si>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</si>
  <si>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</si>
  <si>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4.33</t>
  </si>
  <si>
    <t>水道事業会計</t>
  </si>
  <si>
    <t>一般会計</t>
  </si>
  <si>
    <t>下水道事業会計</t>
  </si>
  <si>
    <t>介護保険事業特別会計</t>
  </si>
  <si>
    <t>国民健康保険事業特別会計</t>
  </si>
  <si>
    <t>後期高齢者医療事業特別会計</t>
  </si>
  <si>
    <t>農業集落排水事業特別会計</t>
  </si>
  <si>
    <t>地方独立行政法人桑名市総合医療センター施設整備等貸付事業特別会計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</si>
  <si>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</si>
  <si>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</si>
  <si>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</si>
  <si>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</si>
  <si>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</si>
  <si>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</si>
  <si>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</si>
  <si>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</si>
  <si>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</si>
  <si>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</si>
  <si>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三重県市町総合事務組合（一般会計）</t>
    <rPh sb="12" eb="16">
      <t>イッパンカイケイ</t>
    </rPh>
    <phoneticPr fontId="2"/>
  </si>
  <si>
    <t>〃（共同研修特別会計）</t>
  </si>
  <si>
    <t>〃（デジタル地図特別会計）</t>
  </si>
  <si>
    <t>〃（物品特別会計）</t>
  </si>
  <si>
    <t>〃（退職手当特別会計）</t>
  </si>
  <si>
    <t>〃（消防救急無線特別会計）</t>
  </si>
  <si>
    <t>〃（公平委員会特別会計）</t>
  </si>
  <si>
    <t>三重地方税管理回収機構（一般会計）</t>
    <rPh sb="12" eb="16">
      <t>イッパンカイケイ</t>
    </rPh>
    <phoneticPr fontId="2"/>
  </si>
  <si>
    <t>〃（滞納整理拡充事業特別会計）</t>
  </si>
  <si>
    <t>桑名・員弁広域連合（一般会計）</t>
    <rPh sb="10" eb="14">
      <t>イッパンカイケイ</t>
    </rPh>
    <phoneticPr fontId="2"/>
  </si>
  <si>
    <t>三重県後期高齢者医療広域連合（一般会計）</t>
    <rPh sb="15" eb="19">
      <t>イッパンカイケイ</t>
    </rPh>
    <phoneticPr fontId="2"/>
  </si>
  <si>
    <t>〃（後期高齢者医療特別会計）</t>
  </si>
  <si>
    <t>-</t>
    <phoneticPr fontId="2"/>
  </si>
  <si>
    <t>-</t>
    <phoneticPr fontId="2"/>
  </si>
  <si>
    <t>（独法）桑名市総合医療センター</t>
    <phoneticPr fontId="2"/>
  </si>
  <si>
    <t>○</t>
  </si>
  <si>
    <t>長島町土地改良施設の整備及び維持管理基金</t>
    <rPh sb="0" eb="2">
      <t>ナガシマ</t>
    </rPh>
    <rPh sb="2" eb="3">
      <t>チョウ</t>
    </rPh>
    <rPh sb="3" eb="5">
      <t>トチ</t>
    </rPh>
    <rPh sb="5" eb="7">
      <t>カイリョウ</t>
    </rPh>
    <rPh sb="7" eb="9">
      <t>シセツ</t>
    </rPh>
    <rPh sb="10" eb="12">
      <t>セイビ</t>
    </rPh>
    <rPh sb="12" eb="13">
      <t>オヨ</t>
    </rPh>
    <rPh sb="14" eb="16">
      <t>イジ</t>
    </rPh>
    <rPh sb="16" eb="18">
      <t>カンリ</t>
    </rPh>
    <rPh sb="18" eb="20">
      <t>キキン</t>
    </rPh>
    <phoneticPr fontId="5"/>
  </si>
  <si>
    <t>桑名北部東員線整備基金</t>
    <rPh sb="0" eb="2">
      <t>クワナ</t>
    </rPh>
    <rPh sb="2" eb="4">
      <t>ホクブ</t>
    </rPh>
    <rPh sb="4" eb="6">
      <t>トウイン</t>
    </rPh>
    <rPh sb="6" eb="7">
      <t>セン</t>
    </rPh>
    <rPh sb="7" eb="9">
      <t>セイビ</t>
    </rPh>
    <rPh sb="9" eb="11">
      <t>キキン</t>
    </rPh>
    <phoneticPr fontId="2"/>
  </si>
  <si>
    <t>小中一貫校建設基金</t>
    <rPh sb="0" eb="2">
      <t>ショウチュウ</t>
    </rPh>
    <rPh sb="2" eb="4">
      <t>イッカン</t>
    </rPh>
    <rPh sb="4" eb="5">
      <t>コウ</t>
    </rPh>
    <rPh sb="5" eb="7">
      <t>ケンセツ</t>
    </rPh>
    <rPh sb="7" eb="9">
      <t>キキン</t>
    </rPh>
    <phoneticPr fontId="2"/>
  </si>
  <si>
    <t>ふるさと応援基金</t>
    <rPh sb="4" eb="6">
      <t>オウエン</t>
    </rPh>
    <rPh sb="6" eb="8">
      <t>キキン</t>
    </rPh>
    <phoneticPr fontId="2"/>
  </si>
  <si>
    <t>情報システム整備基金</t>
    <rPh sb="0" eb="2">
      <t>ジョウホウ</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</si>
</sst>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5DBB-4D5B-979A-C83675A4D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44599</c:v>
                </c:pt>
                <c:pt idx="1">
                  <c:v>52138</c:v>
                </c:pt>
                <c:pt idx="2">
                  <c:v>43189</c:v>
                </c:pt>
                <c:pt idx="3">
                  <c:v>34582</c:v>
                </c:pt>
                <c:pt idx="4">
                  <c:v>42155</c:v>
                </c:pt>
              </c:numCache>
            </c:numRef>
          </c:val>
          <c:smooth val="0"/>
          <c:extLst>
            <c:ext xmlns:c16="http://schemas.microsoft.com/office/drawing/2014/chart" uri="{C3380CC4-5D6E-409C-BE32-E72D297353CC}">
              <c16:uniqueId val="{00000001-5DBB-4D5B-979A-C83675A4D4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5.79</c:v>
                </c:pt>
                <c:pt idx="1">
                  <c:v>7.01</c:v>
                </c:pt>
                <c:pt idx="2">
                  <c:v>9.4700000000000006</c:v>
                </c:pt>
                <c:pt idx="3">
                  <c:v>10.77</c:v>
                </c:pt>
                <c:pt idx="4">
                  <c:v>7.73</c:v>
                </c:pt>
              </c:numCache>
            </c:numRef>
          </c:val>
          <c:extLst>
            <c:ext xmlns:c16="http://schemas.microsoft.com/office/drawing/2014/chart" uri="{C3380CC4-5D6E-409C-BE32-E72D297353CC}">
              <c16:uniqueId val="{00000000-F5DA-4B28-9D15-20CD6DDE98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15.13</c:v>
                </c:pt>
                <c:pt idx="1">
                  <c:v>13.99</c:v>
                </c:pt>
                <c:pt idx="2">
                  <c:v>17.23</c:v>
                </c:pt>
                <c:pt idx="3">
                  <c:v>22.03</c:v>
                </c:pt>
                <c:pt idx="4">
                  <c:v>20.18</c:v>
                </c:pt>
              </c:numCache>
            </c:numRef>
          </c:val>
          <c:extLst>
            <c:ext xmlns:c16="http://schemas.microsoft.com/office/drawing/2014/chart" uri="{C3380CC4-5D6E-409C-BE32-E72D297353CC}">
              <c16:uniqueId val="{00000001-F5DA-4B28-9D15-20CD6DDE98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2.38</c:v>
                </c:pt>
                <c:pt idx="1">
                  <c:v>0.56999999999999995</c:v>
                </c:pt>
                <c:pt idx="2">
                  <c:v>9.73</c:v>
                </c:pt>
                <c:pt idx="3">
                  <c:v>5.7</c:v>
                </c:pt>
                <c:pt idx="4">
                  <c:v>-4.33</c:v>
                </c:pt>
              </c:numCache>
            </c:numRef>
          </c:val>
          <c:smooth val="0"/>
          <c:extLst>
            <c:ext xmlns:c16="http://schemas.microsoft.com/office/drawing/2014/chart" uri="{C3380CC4-5D6E-409C-BE32-E72D297353CC}">
              <c16:uniqueId val="{00000002-F5DA-4B28-9D15-20CD6DDE98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0.03</c:v>
                </c:pt>
                <c:pt idx="4">
                  <c:v>#N/A</c:v>
                </c:pt>
                <c:pt idx="5">
                  <c:v>0.05</c:v>
                </c:pt>
                <c:pt idx="6">
                  <c:v>#N/A</c:v>
                </c:pt>
                <c:pt idx="7">
                  <c:v>0</c:v>
                </c:pt>
                <c:pt idx="8">
                  <c:v>0</c:v>
                </c:pt>
                <c:pt idx="9">
                  <c:v>0</c:v>
                </c:pt>
              </c:numCache>
            </c:numRef>
          </c:val>
          <c:extLst>
            <c:ext xmlns:c16="http://schemas.microsoft.com/office/drawing/2014/chart" uri="{C3380CC4-5D6E-409C-BE32-E72D297353CC}">
              <c16:uniqueId val="{00000000-9956-46A4-B8FD-72DC0725C8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56-46A4-B8FD-72DC0725C8FC}"/>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56-46A4-B8FD-72DC0725C8F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3-9956-46A4-B8FD-72DC0725C8F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0.21</c:v>
                </c:pt>
              </c:numCache>
            </c:numRef>
          </c:val>
          <c:extLst>
            <c:ext xmlns:c16="http://schemas.microsoft.com/office/drawing/2014/chart" uri="{C3380CC4-5D6E-409C-BE32-E72D297353CC}">
              <c16:uniqueId val="{00000004-9956-46A4-B8FD-72DC0725C8F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0.24</c:v>
                </c:pt>
                <c:pt idx="4">
                  <c:v>#N/A</c:v>
                </c:pt>
                <c:pt idx="5">
                  <c:v>0.19</c:v>
                </c:pt>
                <c:pt idx="6">
                  <c:v>#N/A</c:v>
                </c:pt>
                <c:pt idx="7">
                  <c:v>2.2400000000000002</c:v>
                </c:pt>
                <c:pt idx="8">
                  <c:v>#N/A</c:v>
                </c:pt>
                <c:pt idx="9">
                  <c:v>1.08</c:v>
                </c:pt>
              </c:numCache>
            </c:numRef>
          </c:val>
          <c:extLst>
            <c:ext xmlns:c16="http://schemas.microsoft.com/office/drawing/2014/chart" uri="{C3380CC4-5D6E-409C-BE32-E72D297353CC}">
              <c16:uniqueId val="{00000005-9956-46A4-B8FD-72DC0725C8F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0.74</c:v>
                </c:pt>
                <c:pt idx="2">
                  <c:v>#N/A</c:v>
                </c:pt>
                <c:pt idx="3">
                  <c:v>1.1100000000000001</c:v>
                </c:pt>
                <c:pt idx="4">
                  <c:v>#N/A</c:v>
                </c:pt>
                <c:pt idx="5">
                  <c:v>1.1599999999999999</c:v>
                </c:pt>
                <c:pt idx="6">
                  <c:v>#N/A</c:v>
                </c:pt>
                <c:pt idx="7">
                  <c:v>1.36</c:v>
                </c:pt>
                <c:pt idx="8">
                  <c:v>#N/A</c:v>
                </c:pt>
                <c:pt idx="9">
                  <c:v>1.32</c:v>
                </c:pt>
              </c:numCache>
            </c:numRef>
          </c:val>
          <c:extLst>
            <c:ext xmlns:c16="http://schemas.microsoft.com/office/drawing/2014/chart" uri="{C3380CC4-5D6E-409C-BE32-E72D297353CC}">
              <c16:uniqueId val="{00000006-9956-46A4-B8FD-72DC0725C8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2.69</c:v>
                </c:pt>
                <c:pt idx="4">
                  <c:v>#N/A</c:v>
                </c:pt>
                <c:pt idx="5">
                  <c:v>2.85</c:v>
                </c:pt>
                <c:pt idx="6">
                  <c:v>#N/A</c:v>
                </c:pt>
                <c:pt idx="7">
                  <c:v>2.6</c:v>
                </c:pt>
                <c:pt idx="8">
                  <c:v>#N/A</c:v>
                </c:pt>
                <c:pt idx="9">
                  <c:v>3.15</c:v>
                </c:pt>
              </c:numCache>
            </c:numRef>
          </c:val>
          <c:extLst>
            <c:ext xmlns:c16="http://schemas.microsoft.com/office/drawing/2014/chart" uri="{C3380CC4-5D6E-409C-BE32-E72D297353CC}">
              <c16:uniqueId val="{00000007-9956-46A4-B8FD-72DC0725C8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5.77</c:v>
                </c:pt>
                <c:pt idx="2">
                  <c:v>#N/A</c:v>
                </c:pt>
                <c:pt idx="3">
                  <c:v>6.96</c:v>
                </c:pt>
                <c:pt idx="4">
                  <c:v>#N/A</c:v>
                </c:pt>
                <c:pt idx="5">
                  <c:v>9.41</c:v>
                </c:pt>
                <c:pt idx="6">
                  <c:v>#N/A</c:v>
                </c:pt>
                <c:pt idx="7">
                  <c:v>10.76</c:v>
                </c:pt>
                <c:pt idx="8">
                  <c:v>#N/A</c:v>
                </c:pt>
                <c:pt idx="9">
                  <c:v>7.73</c:v>
                </c:pt>
              </c:numCache>
            </c:numRef>
          </c:val>
          <c:extLst>
            <c:ext xmlns:c16="http://schemas.microsoft.com/office/drawing/2014/chart" uri="{C3380CC4-5D6E-409C-BE32-E72D297353CC}">
              <c16:uniqueId val="{00000008-9956-46A4-B8FD-72DC0725C8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8.07</c:v>
                </c:pt>
                <c:pt idx="4">
                  <c:v>#N/A</c:v>
                </c:pt>
                <c:pt idx="5">
                  <c:v>8.65</c:v>
                </c:pt>
                <c:pt idx="6">
                  <c:v>#N/A</c:v>
                </c:pt>
                <c:pt idx="7">
                  <c:v>9.8800000000000008</c:v>
                </c:pt>
                <c:pt idx="8">
                  <c:v>#N/A</c:v>
                </c:pt>
                <c:pt idx="9">
                  <c:v>11.44</c:v>
                </c:pt>
              </c:numCache>
            </c:numRef>
          </c:val>
          <c:extLst>
            <c:ext xmlns:c16="http://schemas.microsoft.com/office/drawing/2014/chart" uri="{C3380CC4-5D6E-409C-BE32-E72D297353CC}">
              <c16:uniqueId val="{00000009-9956-46A4-B8FD-72DC0725C8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6474</c:v>
                </c:pt>
                <c:pt idx="5">
                  <c:v>6358</c:v>
                </c:pt>
                <c:pt idx="8">
                  <c:v>6409</c:v>
                </c:pt>
                <c:pt idx="11">
                  <c:v>6885</c:v>
                </c:pt>
                <c:pt idx="14">
                  <c:v>6922</c:v>
                </c:pt>
              </c:numCache>
            </c:numRef>
          </c:val>
          <c:extLst>
            <c:ext xmlns:c16="http://schemas.microsoft.com/office/drawing/2014/chart" uri="{C3380CC4-5D6E-409C-BE32-E72D297353CC}">
              <c16:uniqueId val="{00000000-6056-41D8-A006-C5198C0BE6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6-41D8-A006-C5198C0BE6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141</c:v>
                </c:pt>
                <c:pt idx="3">
                  <c:v>118</c:v>
                </c:pt>
                <c:pt idx="6">
                  <c:v>117</c:v>
                </c:pt>
                <c:pt idx="9">
                  <c:v>117</c:v>
                </c:pt>
                <c:pt idx="12">
                  <c:v>117</c:v>
                </c:pt>
              </c:numCache>
            </c:numRef>
          </c:val>
          <c:extLst>
            <c:ext xmlns:c16="http://schemas.microsoft.com/office/drawing/2014/chart" uri="{C3380CC4-5D6E-409C-BE32-E72D297353CC}">
              <c16:uniqueId val="{00000002-6056-41D8-A006-C5198C0BE6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128</c:v>
                </c:pt>
                <c:pt idx="6">
                  <c:v>141</c:v>
                </c:pt>
                <c:pt idx="9">
                  <c:v>382</c:v>
                </c:pt>
                <c:pt idx="12">
                  <c:v>575</c:v>
                </c:pt>
              </c:numCache>
            </c:numRef>
          </c:val>
          <c:extLst>
            <c:ext xmlns:c16="http://schemas.microsoft.com/office/drawing/2014/chart" uri="{C3380CC4-5D6E-409C-BE32-E72D297353CC}">
              <c16:uniqueId val="{00000003-6056-41D8-A006-C5198C0BE6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1704</c:v>
                </c:pt>
                <c:pt idx="3">
                  <c:v>1707</c:v>
                </c:pt>
                <c:pt idx="6">
                  <c:v>1735</c:v>
                </c:pt>
                <c:pt idx="9">
                  <c:v>1705</c:v>
                </c:pt>
                <c:pt idx="12">
                  <c:v>1674</c:v>
                </c:pt>
              </c:numCache>
            </c:numRef>
          </c:val>
          <c:extLst>
            <c:ext xmlns:c16="http://schemas.microsoft.com/office/drawing/2014/chart" uri="{C3380CC4-5D6E-409C-BE32-E72D297353CC}">
              <c16:uniqueId val="{00000004-6056-41D8-A006-C5198C0BE6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6-41D8-A006-C5198C0BE6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6-41D8-A006-C5198C0BE6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6587</c:v>
                </c:pt>
                <c:pt idx="3">
                  <c:v>6495</c:v>
                </c:pt>
                <c:pt idx="6">
                  <c:v>6437</c:v>
                </c:pt>
                <c:pt idx="9">
                  <c:v>6617</c:v>
                </c:pt>
                <c:pt idx="12">
                  <c:v>6488</c:v>
                </c:pt>
              </c:numCache>
            </c:numRef>
          </c:val>
          <c:extLst>
            <c:ext xmlns:c16="http://schemas.microsoft.com/office/drawing/2014/chart" uri="{C3380CC4-5D6E-409C-BE32-E72D297353CC}">
              <c16:uniqueId val="{00000007-6056-41D8-A006-C5198C0BE6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1975</c:v>
                </c:pt>
                <c:pt idx="2">
                  <c:v>#N/A</c:v>
                </c:pt>
                <c:pt idx="3">
                  <c:v>#N/A</c:v>
                </c:pt>
                <c:pt idx="4">
                  <c:v>2090</c:v>
                </c:pt>
                <c:pt idx="5">
                  <c:v>#N/A</c:v>
                </c:pt>
                <c:pt idx="6">
                  <c:v>#N/A</c:v>
                </c:pt>
                <c:pt idx="7">
                  <c:v>2021</c:v>
                </c:pt>
                <c:pt idx="8">
                  <c:v>#N/A</c:v>
                </c:pt>
                <c:pt idx="9">
                  <c:v>#N/A</c:v>
                </c:pt>
                <c:pt idx="10">
                  <c:v>1936</c:v>
                </c:pt>
                <c:pt idx="11">
                  <c:v>#N/A</c:v>
                </c:pt>
                <c:pt idx="12">
                  <c:v>#N/A</c:v>
                </c:pt>
                <c:pt idx="13">
                  <c:v>1932</c:v>
                </c:pt>
                <c:pt idx="14">
                  <c:v>#N/A</c:v>
                </c:pt>
              </c:numCache>
            </c:numRef>
          </c:val>
          <c:smooth val="0"/>
          <c:extLst>
            <c:ext xmlns:c16="http://schemas.microsoft.com/office/drawing/2014/chart" uri="{C3380CC4-5D6E-409C-BE32-E72D297353CC}">
              <c16:uniqueId val="{00000008-6056-41D8-A006-C5198C0BE6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64722</c:v>
                </c:pt>
                <c:pt idx="5">
                  <c:v>64707</c:v>
                </c:pt>
                <c:pt idx="8">
                  <c:v>63358</c:v>
                </c:pt>
                <c:pt idx="11">
                  <c:v>60853</c:v>
                </c:pt>
                <c:pt idx="14">
                  <c:v>58125</c:v>
                </c:pt>
              </c:numCache>
            </c:numRef>
          </c:val>
          <c:extLst>
            <c:ext xmlns:c16="http://schemas.microsoft.com/office/drawing/2014/chart" uri="{C3380CC4-5D6E-409C-BE32-E72D297353CC}">
              <c16:uniqueId val="{00000000-EE30-4525-A7FD-CDE1E419F9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18924</c:v>
                </c:pt>
                <c:pt idx="5">
                  <c:v>19107</c:v>
                </c:pt>
                <c:pt idx="8">
                  <c:v>17513</c:v>
                </c:pt>
                <c:pt idx="11">
                  <c:v>17294</c:v>
                </c:pt>
                <c:pt idx="14">
                  <c:v>16905</c:v>
                </c:pt>
              </c:numCache>
            </c:numRef>
          </c:val>
          <c:extLst>
            <c:ext xmlns:c16="http://schemas.microsoft.com/office/drawing/2014/chart" uri="{C3380CC4-5D6E-409C-BE32-E72D297353CC}">
              <c16:uniqueId val="{00000001-EE30-4525-A7FD-CDE1E419F9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10706</c:v>
                </c:pt>
                <c:pt idx="5">
                  <c:v>12098</c:v>
                </c:pt>
                <c:pt idx="8">
                  <c:v>14097</c:v>
                </c:pt>
                <c:pt idx="11">
                  <c:v>16244</c:v>
                </c:pt>
                <c:pt idx="14">
                  <c:v>17682</c:v>
                </c:pt>
              </c:numCache>
            </c:numRef>
          </c:val>
          <c:extLst>
            <c:ext xmlns:c16="http://schemas.microsoft.com/office/drawing/2014/chart" uri="{C3380CC4-5D6E-409C-BE32-E72D297353CC}">
              <c16:uniqueId val="{00000002-EE30-4525-A7FD-CDE1E419F9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30-4525-A7FD-CDE1E419F9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30-4525-A7FD-CDE1E419F9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7389</c:v>
                </c:pt>
                <c:pt idx="3">
                  <c:v>7730</c:v>
                </c:pt>
                <c:pt idx="6">
                  <c:v>7570</c:v>
                </c:pt>
                <c:pt idx="9">
                  <c:v>7354</c:v>
                </c:pt>
                <c:pt idx="12">
                  <c:v>7570</c:v>
                </c:pt>
              </c:numCache>
            </c:numRef>
          </c:val>
          <c:extLst>
            <c:ext xmlns:c16="http://schemas.microsoft.com/office/drawing/2014/chart" uri="{C3380CC4-5D6E-409C-BE32-E72D297353CC}">
              <c16:uniqueId val="{00000005-EE30-4525-A7FD-CDE1E419F9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6655</c:v>
                </c:pt>
                <c:pt idx="3">
                  <c:v>6849</c:v>
                </c:pt>
                <c:pt idx="6">
                  <c:v>6891</c:v>
                </c:pt>
                <c:pt idx="9">
                  <c:v>6985</c:v>
                </c:pt>
                <c:pt idx="12">
                  <c:v>7238</c:v>
                </c:pt>
              </c:numCache>
            </c:numRef>
          </c:val>
          <c:extLst>
            <c:ext xmlns:c16="http://schemas.microsoft.com/office/drawing/2014/chart" uri="{C3380CC4-5D6E-409C-BE32-E72D297353CC}">
              <c16:uniqueId val="{00000006-EE30-4525-A7FD-CDE1E419F9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6973</c:v>
                </c:pt>
                <c:pt idx="3">
                  <c:v>6820</c:v>
                </c:pt>
                <c:pt idx="6">
                  <c:v>6685</c:v>
                </c:pt>
                <c:pt idx="9">
                  <c:v>6289</c:v>
                </c:pt>
                <c:pt idx="12">
                  <c:v>5716</c:v>
                </c:pt>
              </c:numCache>
            </c:numRef>
          </c:val>
          <c:extLst>
            <c:ext xmlns:c16="http://schemas.microsoft.com/office/drawing/2014/chart" uri="{C3380CC4-5D6E-409C-BE32-E72D297353CC}">
              <c16:uniqueId val="{00000007-EE30-4525-A7FD-CDE1E419F9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19940</c:v>
                </c:pt>
                <c:pt idx="3">
                  <c:v>18693</c:v>
                </c:pt>
                <c:pt idx="6">
                  <c:v>18350</c:v>
                </c:pt>
                <c:pt idx="9">
                  <c:v>18220</c:v>
                </c:pt>
                <c:pt idx="12">
                  <c:v>18077</c:v>
                </c:pt>
              </c:numCache>
            </c:numRef>
          </c:val>
          <c:extLst>
            <c:ext xmlns:c16="http://schemas.microsoft.com/office/drawing/2014/chart" uri="{C3380CC4-5D6E-409C-BE32-E72D297353CC}">
              <c16:uniqueId val="{00000008-EE30-4525-A7FD-CDE1E419F9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1641</c:v>
                </c:pt>
                <c:pt idx="3">
                  <c:v>1523</c:v>
                </c:pt>
                <c:pt idx="6">
                  <c:v>1406</c:v>
                </c:pt>
                <c:pt idx="9">
                  <c:v>1289</c:v>
                </c:pt>
                <c:pt idx="12">
                  <c:v>1172</c:v>
                </c:pt>
              </c:numCache>
            </c:numRef>
          </c:val>
          <c:extLst>
            <c:ext xmlns:c16="http://schemas.microsoft.com/office/drawing/2014/chart" uri="{C3380CC4-5D6E-409C-BE32-E72D297353CC}">
              <c16:uniqueId val="{00000009-EE30-4525-A7FD-CDE1E419F9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68059</c:v>
                </c:pt>
                <c:pt idx="3">
                  <c:v>69292</c:v>
                </c:pt>
                <c:pt idx="6">
                  <c:v>67895</c:v>
                </c:pt>
                <c:pt idx="9">
                  <c:v>65565</c:v>
                </c:pt>
                <c:pt idx="12">
                  <c:v>62822</c:v>
                </c:pt>
              </c:numCache>
            </c:numRef>
          </c:val>
          <c:extLst>
            <c:ext xmlns:c16="http://schemas.microsoft.com/office/drawing/2014/chart" uri="{C3380CC4-5D6E-409C-BE32-E72D297353CC}">
              <c16:uniqueId val="{0000000A-EE30-4525-A7FD-CDE1E419F9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16306</c:v>
                </c:pt>
                <c:pt idx="2">
                  <c:v>#N/A</c:v>
                </c:pt>
                <c:pt idx="3">
                  <c:v>#N/A</c:v>
                </c:pt>
                <c:pt idx="4">
                  <c:v>14995</c:v>
                </c:pt>
                <c:pt idx="5">
                  <c:v>#N/A</c:v>
                </c:pt>
                <c:pt idx="6">
                  <c:v>#N/A</c:v>
                </c:pt>
                <c:pt idx="7">
                  <c:v>13829</c:v>
                </c:pt>
                <c:pt idx="8">
                  <c:v>#N/A</c:v>
                </c:pt>
                <c:pt idx="9">
                  <c:v>#N/A</c:v>
                </c:pt>
                <c:pt idx="10">
                  <c:v>11311</c:v>
                </c:pt>
                <c:pt idx="11">
                  <c:v>#N/A</c:v>
                </c:pt>
                <c:pt idx="12">
                  <c:v>#N/A</c:v>
                </c:pt>
                <c:pt idx="13">
                  <c:v>9883</c:v>
                </c:pt>
                <c:pt idx="14">
                  <c:v>#N/A</c:v>
                </c:pt>
              </c:numCache>
            </c:numRef>
          </c:val>
          <c:smooth val="0"/>
          <c:extLst>
            <c:ext xmlns:c16="http://schemas.microsoft.com/office/drawing/2014/chart" uri="{C3380CC4-5D6E-409C-BE32-E72D297353CC}">
              <c16:uniqueId val="{0000000B-EE30-4525-A7FD-CDE1E419F9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5587</c:v>
                </c:pt>
                <c:pt idx="1">
                  <c:v>7038</c:v>
                </c:pt>
                <c:pt idx="2">
                  <c:v>6557</c:v>
                </c:pt>
              </c:numCache>
            </c:numRef>
          </c:val>
          <c:extLst>
            <c:ext xmlns:c16="http://schemas.microsoft.com/office/drawing/2014/chart" uri="{C3380CC4-5D6E-409C-BE32-E72D297353CC}">
              <c16:uniqueId val="{00000000-E699-479F-A247-FBC62A935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1210</c:v>
                </c:pt>
                <c:pt idx="1">
                  <c:v>1322</c:v>
                </c:pt>
                <c:pt idx="2">
                  <c:v>1575</c:v>
                </c:pt>
              </c:numCache>
            </c:numRef>
          </c:val>
          <c:extLst>
            <c:ext xmlns:c16="http://schemas.microsoft.com/office/drawing/2014/chart" uri="{C3380CC4-5D6E-409C-BE32-E72D297353CC}">
              <c16:uniqueId val="{00000001-E699-479F-A247-FBC62A935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6729</c:v>
                </c:pt>
                <c:pt idx="1">
                  <c:v>6997</c:v>
                </c:pt>
                <c:pt idx="2">
                  <c:v>7838</c:v>
                </c:pt>
              </c:numCache>
            </c:numRef>
          </c:val>
          <c:extLst>
            <c:ext xmlns:c16="http://schemas.microsoft.com/office/drawing/2014/chart" uri="{C3380CC4-5D6E-409C-BE32-E72D297353CC}">
              <c16:uniqueId val="{00000002-E699-479F-A247-FBC62A935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個人市民税及び固定資産税の割合が大きいため、景気の大幅な影響を受け難く安定的な税収が見込めることから、基準財政収入額は堅調に推移している。</a:t>
          </a:r>
        </a:p>
        <a:p>
          <a:r>
            <a:rPr kumimoji="1" lang="ja-JP" altLang="en-US" sz="1200">
              <a:latin typeface="ＭＳ Ｐゴシック" panose="020B0600070205080204" pitchFamily="50" charset="-128"/>
              <a:ea typeface="ＭＳ Ｐゴシック" panose="020B0600070205080204" pitchFamily="50" charset="-128"/>
            </a:rPr>
            <a:t>一方、基準財政需要額は臨時財政対策債振替相当額の減少等により増額となり、結果として財政力指数は減少となった。</a:t>
          </a:r>
        </a:p>
        <a:p>
          <a:r>
            <a:rPr kumimoji="1" lang="ja-JP" altLang="en-US" sz="1200">
              <a:latin typeface="ＭＳ Ｐゴシック" panose="020B0600070205080204" pitchFamily="50" charset="-128"/>
              <a:ea typeface="ＭＳ Ｐゴシック" panose="020B0600070205080204" pitchFamily="50" charset="-128"/>
            </a:rPr>
            <a:t>今後、多くの公共施設が更新時期を迎え、時代の変化や市民の多様なニーズに対応した事業を推進していく必要があることから、歳出の増加が見込まれる。</a:t>
          </a:r>
        </a:p>
        <a:p>
          <a:r>
            <a:rPr kumimoji="1" lang="ja-JP" altLang="en-US" sz="1200">
              <a:latin typeface="ＭＳ Ｐゴシック" panose="020B0600070205080204" pitchFamily="50" charset="-128"/>
              <a:ea typeface="ＭＳ Ｐゴシック" panose="020B0600070205080204" pitchFamily="50" charset="-128"/>
            </a:rPr>
            <a:t>引き続き、財政健全化の取組に加え、これまで以上に公共施設マネジメントや公民連携等の考え方を取り入れた行財政改革の取組を推進していく必要がある。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地方交付税と臨時財政対策債が大きく減少したことで、経常収支比率の分母である経常的な一般財源等の歳入額は減少した。</a:t>
          </a:r>
        </a:p>
        <a:p>
          <a:r>
            <a:rPr kumimoji="1" lang="ja-JP" altLang="en-US" sz="1300">
              <a:latin typeface="ＭＳ Ｐゴシック" panose="020B0600070205080204" pitchFamily="50" charset="-128"/>
              <a:ea typeface="ＭＳ Ｐゴシック" panose="020B0600070205080204" pitchFamily="50" charset="-128"/>
            </a:rPr>
            <a:t>これに加え、分子である経常的一般財源等歳出額が物件費、扶助費、繰出金などの影響により増加したため、前年度から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依然として、公債費は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％と高い状況にあり、今後も公債費縮減に努める。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31327</xdr:rowOff>
    </xdr:to>
    <xdr:cxnSp macro="">
      <xdr:nvCxnSpPr>
        <xdr:cNvPr id="132" name="直線コネクタ 131"/>
        <xdr:cNvCxnSpPr/>
      </xdr:nvCxnSpPr>
      <xdr:spPr>
        <a:xfrm>
          <a:off x="4114800" y="107628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132927</xdr:rowOff>
    </xdr:to>
    <xdr:cxnSp macro="">
      <xdr:nvCxnSpPr>
        <xdr:cNvPr id="135" name="直線コネクタ 134"/>
        <xdr:cNvCxnSpPr/>
      </xdr:nvCxnSpPr>
      <xdr:spPr>
        <a:xfrm>
          <a:off x="3225800" y="1045718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165100</xdr:rowOff>
    </xdr:to>
    <xdr:cxnSp macro="">
      <xdr:nvCxnSpPr>
        <xdr:cNvPr id="138" name="直線コネクタ 137"/>
        <xdr:cNvCxnSpPr/>
      </xdr:nvCxnSpPr>
      <xdr:spPr>
        <a:xfrm flipV="1">
          <a:off x="2336800" y="104571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63500</xdr:rowOff>
    </xdr:to>
    <xdr:cxnSp macro="">
      <xdr:nvCxnSpPr>
        <xdr:cNvPr id="141" name="直線コネクタ 140"/>
        <xdr:cNvCxnSpPr/>
      </xdr:nvCxnSpPr>
      <xdr:spPr>
        <a:xfrm flipV="1">
          <a:off x="1447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8" name="テキスト ボックス 157"/>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主として人事院勧告による給料及び期末手当の増額が影響し、全体として増加した。一方で物件費は、物価の高騰傾向にある中で多くの事業費が例年に比べて増加した。結果として、人口一人当たりの人件費・物件費等の決算額は増加となった。</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73823</xdr:rowOff>
    </xdr:from>
    <xdr:to>
      <xdr:col>23</xdr:col>
      <xdr:colOff>133350</xdr:colOff>
      <xdr:row>84</xdr:row>
      <xdr:rowOff>95338</xdr:rowOff>
    </xdr:to>
    <xdr:cxnSp macro="">
      <xdr:nvCxnSpPr>
        <xdr:cNvPr id="195" name="直線コネクタ 194"/>
        <xdr:cNvCxnSpPr/>
      </xdr:nvCxnSpPr>
      <xdr:spPr>
        <a:xfrm>
          <a:off x="4114800" y="14475623"/>
          <a:ext cx="8382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117766</xdr:rowOff>
    </xdr:from>
    <xdr:to>
      <xdr:col>19</xdr:col>
      <xdr:colOff>133350</xdr:colOff>
      <xdr:row>84</xdr:row>
      <xdr:rowOff>73823</xdr:rowOff>
    </xdr:to>
    <xdr:cxnSp macro="">
      <xdr:nvCxnSpPr>
        <xdr:cNvPr id="198" name="直線コネクタ 197"/>
        <xdr:cNvCxnSpPr/>
      </xdr:nvCxnSpPr>
      <xdr:spPr>
        <a:xfrm>
          <a:off x="3225800" y="14348116"/>
          <a:ext cx="889000" cy="1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91143</xdr:rowOff>
    </xdr:from>
    <xdr:to>
      <xdr:col>15</xdr:col>
      <xdr:colOff>82550</xdr:colOff>
      <xdr:row>83</xdr:row>
      <xdr:rowOff>117766</xdr:rowOff>
    </xdr:to>
    <xdr:cxnSp macro="">
      <xdr:nvCxnSpPr>
        <xdr:cNvPr id="201" name="直線コネクタ 200"/>
        <xdr:cNvCxnSpPr/>
      </xdr:nvCxnSpPr>
      <xdr:spPr>
        <a:xfrm>
          <a:off x="2336800" y="14321493"/>
          <a:ext cx="8890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55195</xdr:rowOff>
    </xdr:from>
    <xdr:to>
      <xdr:col>11</xdr:col>
      <xdr:colOff>31750</xdr:colOff>
      <xdr:row>83</xdr:row>
      <xdr:rowOff>91143</xdr:rowOff>
    </xdr:to>
    <xdr:cxnSp macro="">
      <xdr:nvCxnSpPr>
        <xdr:cNvPr id="204" name="直線コネクタ 203"/>
        <xdr:cNvCxnSpPr/>
      </xdr:nvCxnSpPr>
      <xdr:spPr>
        <a:xfrm>
          <a:off x="1447800" y="14114095"/>
          <a:ext cx="889000" cy="2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44538</xdr:rowOff>
    </xdr:from>
    <xdr:to>
      <xdr:col>23</xdr:col>
      <xdr:colOff>184150</xdr:colOff>
      <xdr:row>84</xdr:row>
      <xdr:rowOff>146138</xdr:rowOff>
    </xdr:to>
    <xdr:sp macro="" textlink="">
      <xdr:nvSpPr>
        <xdr:cNvPr id="214" name="楕円 213"/>
        <xdr:cNvSpPr/>
      </xdr:nvSpPr>
      <xdr:spPr>
        <a:xfrm>
          <a:off x="4902200" y="144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61065</xdr:rowOff>
    </xdr:from>
    <xdr:ext cx="762000" cy="259045"/>
    <xdr:sp macro="" textlink="">
      <xdr:nvSpPr>
        <xdr:cNvPr id="215" name="人件費・物件費等の状況該当値テキスト"/>
        <xdr:cNvSpPr txBox="1"/>
      </xdr:nvSpPr>
      <xdr:spPr>
        <a:xfrm>
          <a:off x="5041900" y="1429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23023</xdr:rowOff>
    </xdr:from>
    <xdr:to>
      <xdr:col>19</xdr:col>
      <xdr:colOff>184150</xdr:colOff>
      <xdr:row>84</xdr:row>
      <xdr:rowOff>124623</xdr:rowOff>
    </xdr:to>
    <xdr:sp macro="" textlink="">
      <xdr:nvSpPr>
        <xdr:cNvPr id="216" name="楕円 215"/>
        <xdr:cNvSpPr/>
      </xdr:nvSpPr>
      <xdr:spPr>
        <a:xfrm>
          <a:off x="4064000" y="144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134800</xdr:rowOff>
    </xdr:from>
    <xdr:ext cx="736600" cy="259045"/>
    <xdr:sp macro="" textlink="">
      <xdr:nvSpPr>
        <xdr:cNvPr id="217" name="テキスト ボックス 216"/>
        <xdr:cNvSpPr txBox="1"/>
      </xdr:nvSpPr>
      <xdr:spPr>
        <a:xfrm>
          <a:off x="3733800" y="1419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66966</xdr:rowOff>
    </xdr:from>
    <xdr:to>
      <xdr:col>15</xdr:col>
      <xdr:colOff>133350</xdr:colOff>
      <xdr:row>83</xdr:row>
      <xdr:rowOff>168566</xdr:rowOff>
    </xdr:to>
    <xdr:sp macro="" textlink="">
      <xdr:nvSpPr>
        <xdr:cNvPr id="218" name="楕円 217"/>
        <xdr:cNvSpPr/>
      </xdr:nvSpPr>
      <xdr:spPr>
        <a:xfrm>
          <a:off x="3175000" y="142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7293</xdr:rowOff>
    </xdr:from>
    <xdr:ext cx="762000" cy="259045"/>
    <xdr:sp macro="" textlink="">
      <xdr:nvSpPr>
        <xdr:cNvPr id="219" name="テキスト ボックス 218"/>
        <xdr:cNvSpPr txBox="1"/>
      </xdr:nvSpPr>
      <xdr:spPr>
        <a:xfrm>
          <a:off x="2844800" y="1406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40343</xdr:rowOff>
    </xdr:from>
    <xdr:to>
      <xdr:col>11</xdr:col>
      <xdr:colOff>82550</xdr:colOff>
      <xdr:row>83</xdr:row>
      <xdr:rowOff>141943</xdr:rowOff>
    </xdr:to>
    <xdr:sp macro="" textlink="">
      <xdr:nvSpPr>
        <xdr:cNvPr id="220" name="楕円 219"/>
        <xdr:cNvSpPr/>
      </xdr:nvSpPr>
      <xdr:spPr>
        <a:xfrm>
          <a:off x="2286000" y="142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126720</xdr:rowOff>
    </xdr:from>
    <xdr:ext cx="762000" cy="259045"/>
    <xdr:sp macro="" textlink="">
      <xdr:nvSpPr>
        <xdr:cNvPr id="221" name="テキスト ボックス 220"/>
        <xdr:cNvSpPr txBox="1"/>
      </xdr:nvSpPr>
      <xdr:spPr>
        <a:xfrm>
          <a:off x="1955800" y="1435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4395</xdr:rowOff>
    </xdr:from>
    <xdr:to>
      <xdr:col>7</xdr:col>
      <xdr:colOff>31750</xdr:colOff>
      <xdr:row>82</xdr:row>
      <xdr:rowOff>105995</xdr:rowOff>
    </xdr:to>
    <xdr:sp macro="" textlink="">
      <xdr:nvSpPr>
        <xdr:cNvPr id="222" name="楕円 221"/>
        <xdr:cNvSpPr/>
      </xdr:nvSpPr>
      <xdr:spPr>
        <a:xfrm>
          <a:off x="1397000" y="140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116172</xdr:rowOff>
    </xdr:from>
    <xdr:ext cx="762000" cy="259045"/>
    <xdr:sp macro="" textlink="">
      <xdr:nvSpPr>
        <xdr:cNvPr id="223" name="テキスト ボックス 222"/>
        <xdr:cNvSpPr txBox="1"/>
      </xdr:nvSpPr>
      <xdr:spPr>
        <a:xfrm>
          <a:off x="1066800" y="1383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100541</xdr:rowOff>
    </xdr:to>
    <xdr:cxnSp macro="">
      <xdr:nvCxnSpPr>
        <xdr:cNvPr id="257" name="直線コネクタ 256"/>
        <xdr:cNvCxnSpPr/>
      </xdr:nvCxnSpPr>
      <xdr:spPr>
        <a:xfrm flipV="1">
          <a:off x="16179800" y="151077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60" name="直線コネクタ 259"/>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100541</xdr:rowOff>
    </xdr:to>
    <xdr:cxnSp macro="">
      <xdr:nvCxnSpPr>
        <xdr:cNvPr id="263" name="直線コネクタ 262"/>
        <xdr:cNvCxnSpPr/>
      </xdr:nvCxnSpPr>
      <xdr:spPr>
        <a:xfrm>
          <a:off x="14401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120650</xdr:rowOff>
    </xdr:to>
    <xdr:cxnSp macro="">
      <xdr:nvCxnSpPr>
        <xdr:cNvPr id="266" name="直線コネクタ 265"/>
        <xdr:cNvCxnSpPr/>
      </xdr:nvCxnSpPr>
      <xdr:spPr>
        <a:xfrm flipV="1">
          <a:off x="13512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6" name="楕円 275"/>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7"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2" name="楕円 281"/>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3" name="テキスト ボックス 282"/>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78922</xdr:rowOff>
    </xdr:from>
    <xdr:to>
      <xdr:col>81</xdr:col>
      <xdr:colOff>44450</xdr:colOff>
      <xdr:row>62</xdr:row>
      <xdr:rowOff>96157</xdr:rowOff>
    </xdr:to>
    <xdr:cxnSp macro="">
      <xdr:nvCxnSpPr>
        <xdr:cNvPr id="322" name="直線コネクタ 321"/>
        <xdr:cNvCxnSpPr/>
      </xdr:nvCxnSpPr>
      <xdr:spPr>
        <a:xfrm flipV="1">
          <a:off x="16179800" y="1070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89263</xdr:rowOff>
    </xdr:from>
    <xdr:to>
      <xdr:col>77</xdr:col>
      <xdr:colOff>44450</xdr:colOff>
      <xdr:row>62</xdr:row>
      <xdr:rowOff>96157</xdr:rowOff>
    </xdr:to>
    <xdr:cxnSp macro="">
      <xdr:nvCxnSpPr>
        <xdr:cNvPr id="325" name="直線コネクタ 324"/>
        <xdr:cNvCxnSpPr/>
      </xdr:nvCxnSpPr>
      <xdr:spPr>
        <a:xfrm>
          <a:off x="15290800" y="107191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89263</xdr:rowOff>
    </xdr:to>
    <xdr:cxnSp macro="">
      <xdr:nvCxnSpPr>
        <xdr:cNvPr id="328" name="直線コネクタ 327"/>
        <xdr:cNvCxnSpPr/>
      </xdr:nvCxnSpPr>
      <xdr:spPr>
        <a:xfrm>
          <a:off x="14401800" y="1069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68580</xdr:rowOff>
    </xdr:to>
    <xdr:cxnSp macro="">
      <xdr:nvCxnSpPr>
        <xdr:cNvPr id="331" name="直線コネクタ 330"/>
        <xdr:cNvCxnSpPr/>
      </xdr:nvCxnSpPr>
      <xdr:spPr>
        <a:xfrm>
          <a:off x="13512800" y="106881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41" name="楕円 340"/>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199</xdr:rowOff>
    </xdr:from>
    <xdr:ext cx="762000" cy="259045"/>
    <xdr:sp macro="" textlink="">
      <xdr:nvSpPr>
        <xdr:cNvPr id="342"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45357</xdr:rowOff>
    </xdr:from>
    <xdr:to>
      <xdr:col>77</xdr:col>
      <xdr:colOff>95250</xdr:colOff>
      <xdr:row>62</xdr:row>
      <xdr:rowOff>146957</xdr:rowOff>
    </xdr:to>
    <xdr:sp macro="" textlink="">
      <xdr:nvSpPr>
        <xdr:cNvPr id="343" name="楕円 342"/>
        <xdr:cNvSpPr/>
      </xdr:nvSpPr>
      <xdr:spPr>
        <a:xfrm>
          <a:off x="16129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131734</xdr:rowOff>
    </xdr:from>
    <xdr:ext cx="736600" cy="259045"/>
    <xdr:sp macro="" textlink="">
      <xdr:nvSpPr>
        <xdr:cNvPr id="344" name="テキスト ボックス 343"/>
        <xdr:cNvSpPr txBox="1"/>
      </xdr:nvSpPr>
      <xdr:spPr>
        <a:xfrm>
          <a:off x="15798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38463</xdr:rowOff>
    </xdr:from>
    <xdr:to>
      <xdr:col>73</xdr:col>
      <xdr:colOff>44450</xdr:colOff>
      <xdr:row>62</xdr:row>
      <xdr:rowOff>140063</xdr:rowOff>
    </xdr:to>
    <xdr:sp macro="" textlink="">
      <xdr:nvSpPr>
        <xdr:cNvPr id="345" name="楕円 344"/>
        <xdr:cNvSpPr/>
      </xdr:nvSpPr>
      <xdr:spPr>
        <a:xfrm>
          <a:off x="15240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124840</xdr:rowOff>
    </xdr:from>
    <xdr:ext cx="762000" cy="259045"/>
    <xdr:sp macro="" textlink="">
      <xdr:nvSpPr>
        <xdr:cNvPr id="346" name="テキスト ボックス 345"/>
        <xdr:cNvSpPr txBox="1"/>
      </xdr:nvSpPr>
      <xdr:spPr>
        <a:xfrm>
          <a:off x="14909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7" name="楕円 346"/>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8" name="テキスト ボックス 347"/>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9" name="楕円 348"/>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0" name="テキスト ボックス 349"/>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にあたる元利償還金等から控除する特定財源の増加等により、分子は微減となったことに加え、分母にあたる標準財政規模の増加などにより、単年度の実質公債費比率が改善となった。これに伴い、３ヵ年平均で計算される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公債費の負担は、多度地区小中一貫校建設事業や消防庁舎等再編整備事業等の投資的事業に伴う地方債の借り入れを行う影響から、上げ幅が大きくなると予想される。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156633</xdr:rowOff>
    </xdr:to>
    <xdr:cxnSp macro="">
      <xdr:nvCxnSpPr>
        <xdr:cNvPr id="384" name="直線コネクタ 383"/>
        <xdr:cNvCxnSpPr/>
      </xdr:nvCxnSpPr>
      <xdr:spPr>
        <a:xfrm flipV="1">
          <a:off x="16179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11995</xdr:rowOff>
    </xdr:to>
    <xdr:cxnSp macro="">
      <xdr:nvCxnSpPr>
        <xdr:cNvPr id="387" name="直線コネクタ 386"/>
        <xdr:cNvCxnSpPr/>
      </xdr:nvCxnSpPr>
      <xdr:spPr>
        <a:xfrm flipV="1">
          <a:off x="15290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11995</xdr:rowOff>
    </xdr:from>
    <xdr:to>
      <xdr:col>72</xdr:col>
      <xdr:colOff>203200</xdr:colOff>
      <xdr:row>42</xdr:row>
      <xdr:rowOff>79022</xdr:rowOff>
    </xdr:to>
    <xdr:cxnSp macro="">
      <xdr:nvCxnSpPr>
        <xdr:cNvPr id="390" name="直線コネクタ 389"/>
        <xdr:cNvCxnSpPr/>
      </xdr:nvCxnSpPr>
      <xdr:spPr>
        <a:xfrm flipV="1">
          <a:off x="14401800" y="721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159455</xdr:rowOff>
    </xdr:to>
    <xdr:cxnSp macro="">
      <xdr:nvCxnSpPr>
        <xdr:cNvPr id="393" name="直線コネクタ 392"/>
        <xdr:cNvCxnSpPr/>
      </xdr:nvCxnSpPr>
      <xdr:spPr>
        <a:xfrm flipV="1">
          <a:off x="13512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132645</xdr:rowOff>
    </xdr:from>
    <xdr:to>
      <xdr:col>73</xdr:col>
      <xdr:colOff>44450</xdr:colOff>
      <xdr:row>42</xdr:row>
      <xdr:rowOff>62795</xdr:rowOff>
    </xdr:to>
    <xdr:sp macro="" textlink="">
      <xdr:nvSpPr>
        <xdr:cNvPr id="407" name="楕円 406"/>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408" name="テキスト ボックス 407"/>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1" name="楕円 410"/>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2" name="テキスト ボックス 411"/>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分母にあたる標準財政規模の増加に加え、分子にあたる将来負担額から控除する充当可能な基金の額について、桑名北部東員線整備基金への積立などにより、大幅に増加となった結果、将来負担比率は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今後、大型事業の増加が見込まれるため、公債費の抑制により一層努める。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115429</xdr:rowOff>
    </xdr:from>
    <xdr:to>
      <xdr:col>81</xdr:col>
      <xdr:colOff>44450</xdr:colOff>
      <xdr:row>17</xdr:row>
      <xdr:rowOff>25753</xdr:rowOff>
    </xdr:to>
    <xdr:cxnSp macro="">
      <xdr:nvCxnSpPr>
        <xdr:cNvPr id="446" name="直線コネクタ 445"/>
        <xdr:cNvCxnSpPr/>
      </xdr:nvCxnSpPr>
      <xdr:spPr>
        <a:xfrm flipV="1">
          <a:off x="16179800" y="2858629"/>
          <a:ext cx="8382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25753</xdr:rowOff>
    </xdr:from>
    <xdr:to>
      <xdr:col>77</xdr:col>
      <xdr:colOff>44450</xdr:colOff>
      <xdr:row>17</xdr:row>
      <xdr:rowOff>135678</xdr:rowOff>
    </xdr:to>
    <xdr:cxnSp macro="">
      <xdr:nvCxnSpPr>
        <xdr:cNvPr id="449" name="直線コネクタ 448"/>
        <xdr:cNvCxnSpPr/>
      </xdr:nvCxnSpPr>
      <xdr:spPr>
        <a:xfrm flipV="1">
          <a:off x="15290800" y="2940403"/>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59408</xdr:rowOff>
    </xdr:to>
    <xdr:cxnSp macro="">
      <xdr:nvCxnSpPr>
        <xdr:cNvPr id="452" name="直線コネクタ 451"/>
        <xdr:cNvCxnSpPr/>
      </xdr:nvCxnSpPr>
      <xdr:spPr>
        <a:xfrm flipV="1">
          <a:off x="14401800" y="305032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59408</xdr:rowOff>
    </xdr:from>
    <xdr:to>
      <xdr:col>68</xdr:col>
      <xdr:colOff>152400</xdr:colOff>
      <xdr:row>18</xdr:row>
      <xdr:rowOff>151906</xdr:rowOff>
    </xdr:to>
    <xdr:cxnSp macro="">
      <xdr:nvCxnSpPr>
        <xdr:cNvPr id="455" name="直線コネクタ 454"/>
        <xdr:cNvCxnSpPr/>
      </xdr:nvCxnSpPr>
      <xdr:spPr>
        <a:xfrm flipV="1">
          <a:off x="13512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64629</xdr:rowOff>
    </xdr:from>
    <xdr:to>
      <xdr:col>81</xdr:col>
      <xdr:colOff>95250</xdr:colOff>
      <xdr:row>16</xdr:row>
      <xdr:rowOff>166229</xdr:rowOff>
    </xdr:to>
    <xdr:sp macro="" textlink="">
      <xdr:nvSpPr>
        <xdr:cNvPr id="465" name="楕円 464"/>
        <xdr:cNvSpPr/>
      </xdr:nvSpPr>
      <xdr:spPr>
        <a:xfrm>
          <a:off x="16967200" y="2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36706</xdr:rowOff>
    </xdr:from>
    <xdr:ext cx="762000" cy="259045"/>
    <xdr:sp macro="" textlink="">
      <xdr:nvSpPr>
        <xdr:cNvPr id="466" name="将来負担の状況該当値テキスト"/>
        <xdr:cNvSpPr txBox="1"/>
      </xdr:nvSpPr>
      <xdr:spPr>
        <a:xfrm>
          <a:off x="17106900" y="277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146403</xdr:rowOff>
    </xdr:from>
    <xdr:to>
      <xdr:col>77</xdr:col>
      <xdr:colOff>95250</xdr:colOff>
      <xdr:row>17</xdr:row>
      <xdr:rowOff>76553</xdr:rowOff>
    </xdr:to>
    <xdr:sp macro="" textlink="">
      <xdr:nvSpPr>
        <xdr:cNvPr id="467" name="楕円 466"/>
        <xdr:cNvSpPr/>
      </xdr:nvSpPr>
      <xdr:spPr>
        <a:xfrm>
          <a:off x="161290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61330</xdr:rowOff>
    </xdr:from>
    <xdr:ext cx="736600" cy="259045"/>
    <xdr:sp macro="" textlink="">
      <xdr:nvSpPr>
        <xdr:cNvPr id="468" name="テキスト ボックス 467"/>
        <xdr:cNvSpPr txBox="1"/>
      </xdr:nvSpPr>
      <xdr:spPr>
        <a:xfrm>
          <a:off x="15798800" y="297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84878</xdr:rowOff>
    </xdr:from>
    <xdr:to>
      <xdr:col>73</xdr:col>
      <xdr:colOff>44450</xdr:colOff>
      <xdr:row>18</xdr:row>
      <xdr:rowOff>15028</xdr:rowOff>
    </xdr:to>
    <xdr:sp macro="" textlink="">
      <xdr:nvSpPr>
        <xdr:cNvPr id="469" name="楕円 468"/>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171255</xdr:rowOff>
    </xdr:from>
    <xdr:ext cx="762000" cy="259045"/>
    <xdr:sp macro="" textlink="">
      <xdr:nvSpPr>
        <xdr:cNvPr id="470" name="テキスト ボックス 469"/>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8608</xdr:rowOff>
    </xdr:from>
    <xdr:to>
      <xdr:col>68</xdr:col>
      <xdr:colOff>203200</xdr:colOff>
      <xdr:row>18</xdr:row>
      <xdr:rowOff>110208</xdr:rowOff>
    </xdr:to>
    <xdr:sp macro="" textlink="">
      <xdr:nvSpPr>
        <xdr:cNvPr id="471" name="楕円 470"/>
        <xdr:cNvSpPr/>
      </xdr:nvSpPr>
      <xdr:spPr>
        <a:xfrm>
          <a:off x="14351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94985</xdr:rowOff>
    </xdr:from>
    <xdr:ext cx="762000" cy="259045"/>
    <xdr:sp macro="" textlink="">
      <xdr:nvSpPr>
        <xdr:cNvPr id="472" name="テキスト ボックス 471"/>
        <xdr:cNvSpPr txBox="1"/>
      </xdr:nvSpPr>
      <xdr:spPr>
        <a:xfrm>
          <a:off x="14020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101106</xdr:rowOff>
    </xdr:from>
    <xdr:to>
      <xdr:col>64</xdr:col>
      <xdr:colOff>152400</xdr:colOff>
      <xdr:row>19</xdr:row>
      <xdr:rowOff>31256</xdr:rowOff>
    </xdr:to>
    <xdr:sp macro="" textlink="">
      <xdr:nvSpPr>
        <xdr:cNvPr id="473" name="楕円 472"/>
        <xdr:cNvSpPr/>
      </xdr:nvSpPr>
      <xdr:spPr>
        <a:xfrm>
          <a:off x="13462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16033</xdr:rowOff>
    </xdr:from>
    <xdr:ext cx="762000" cy="259045"/>
    <xdr:sp macro="" textlink="">
      <xdr:nvSpPr>
        <xdr:cNvPr id="474" name="テキスト ボックス 473"/>
        <xdr:cNvSpPr txBox="1"/>
      </xdr:nvSpPr>
      <xdr:spPr>
        <a:xfrm>
          <a:off x="13131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％増加しており、経常収支比率でみても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ポイント増加している。人件費が増加した要因は、主として人事院勧告による給料及び期末手当の増額のため。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39</xdr:row>
      <xdr:rowOff>102507</xdr:rowOff>
    </xdr:to>
    <xdr:cxnSp macro="">
      <xdr:nvCxnSpPr>
        <xdr:cNvPr id="68" name="直線コネクタ 67"/>
        <xdr:cNvCxnSpPr/>
      </xdr:nvCxnSpPr>
      <xdr:spPr>
        <a:xfrm>
          <a:off x="3987800" y="6691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39</xdr:row>
      <xdr:rowOff>4535</xdr:rowOff>
    </xdr:to>
    <xdr:cxnSp macro="">
      <xdr:nvCxnSpPr>
        <xdr:cNvPr id="71" name="直線コネクタ 70"/>
        <xdr:cNvCxnSpPr/>
      </xdr:nvCxnSpPr>
      <xdr:spPr>
        <a:xfrm>
          <a:off x="3098800" y="6674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159657</xdr:rowOff>
    </xdr:from>
    <xdr:to>
      <xdr:col>15</xdr:col>
      <xdr:colOff>98425</xdr:colOff>
      <xdr:row>39</xdr:row>
      <xdr:rowOff>167822</xdr:rowOff>
    </xdr:to>
    <xdr:cxnSp macro="">
      <xdr:nvCxnSpPr>
        <xdr:cNvPr id="74" name="直線コネクタ 73"/>
        <xdr:cNvCxnSpPr/>
      </xdr:nvCxnSpPr>
      <xdr:spPr>
        <a:xfrm flipV="1">
          <a:off x="2209800" y="6674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86178</xdr:rowOff>
    </xdr:from>
    <xdr:to>
      <xdr:col>11</xdr:col>
      <xdr:colOff>9525</xdr:colOff>
      <xdr:row>39</xdr:row>
      <xdr:rowOff>167822</xdr:rowOff>
    </xdr:to>
    <xdr:cxnSp macro="">
      <xdr:nvCxnSpPr>
        <xdr:cNvPr id="77" name="直線コネクタ 76"/>
        <xdr:cNvCxnSpPr/>
      </xdr:nvCxnSpPr>
      <xdr:spPr>
        <a:xfrm>
          <a:off x="1320800" y="64298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125185</xdr:rowOff>
    </xdr:from>
    <xdr:to>
      <xdr:col>20</xdr:col>
      <xdr:colOff>38100</xdr:colOff>
      <xdr:row>39</xdr:row>
      <xdr:rowOff>55335</xdr:rowOff>
    </xdr:to>
    <xdr:sp macro="" textlink="">
      <xdr:nvSpPr>
        <xdr:cNvPr id="89" name="楕円 88"/>
        <xdr:cNvSpPr/>
      </xdr:nvSpPr>
      <xdr:spPr>
        <a:xfrm>
          <a:off x="3937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40112</xdr:rowOff>
    </xdr:from>
    <xdr:ext cx="736600" cy="259045"/>
    <xdr:sp macro="" textlink="">
      <xdr:nvSpPr>
        <xdr:cNvPr id="90" name="テキスト ボックス 89"/>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117022</xdr:rowOff>
    </xdr:from>
    <xdr:to>
      <xdr:col>11</xdr:col>
      <xdr:colOff>60325</xdr:colOff>
      <xdr:row>40</xdr:row>
      <xdr:rowOff>47172</xdr:rowOff>
    </xdr:to>
    <xdr:sp macro="" textlink="">
      <xdr:nvSpPr>
        <xdr:cNvPr id="93" name="楕円 92"/>
        <xdr:cNvSpPr/>
      </xdr:nvSpPr>
      <xdr:spPr>
        <a:xfrm>
          <a:off x="2159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31949</xdr:rowOff>
    </xdr:from>
    <xdr:ext cx="762000" cy="259045"/>
    <xdr:sp macro="" textlink="">
      <xdr:nvSpPr>
        <xdr:cNvPr id="94" name="テキスト ボックス 93"/>
        <xdr:cNvSpPr txBox="1"/>
      </xdr:nvSpPr>
      <xdr:spPr>
        <a:xfrm>
          <a:off x="1828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5" name="楕円 94"/>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121755</xdr:rowOff>
    </xdr:from>
    <xdr:ext cx="762000" cy="259045"/>
    <xdr:sp macro="" textlink="">
      <xdr:nvSpPr>
        <xdr:cNvPr id="96" name="テキスト ボックス 95"/>
        <xdr:cNvSpPr txBox="1"/>
      </xdr:nvSpPr>
      <xdr:spPr>
        <a:xfrm>
          <a:off x="939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ポイント増加している。主な要因としては、物価の高騰傾向にある中で多くの事業費が例年に比べて増加したことによるものである。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116114</xdr:rowOff>
    </xdr:to>
    <xdr:cxnSp macro="">
      <xdr:nvCxnSpPr>
        <xdr:cNvPr id="131" name="直線コネクタ 130"/>
        <xdr:cNvCxnSpPr/>
      </xdr:nvCxnSpPr>
      <xdr:spPr>
        <a:xfrm>
          <a:off x="15671800" y="23640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135164</xdr:rowOff>
    </xdr:to>
    <xdr:cxnSp macro="">
      <xdr:nvCxnSpPr>
        <xdr:cNvPr id="134" name="直線コネクタ 133"/>
        <xdr:cNvCxnSpPr/>
      </xdr:nvCxnSpPr>
      <xdr:spPr>
        <a:xfrm>
          <a:off x="14782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116114</xdr:rowOff>
    </xdr:to>
    <xdr:cxnSp macro="">
      <xdr:nvCxnSpPr>
        <xdr:cNvPr id="137" name="直線コネクタ 136"/>
        <xdr:cNvCxnSpPr/>
      </xdr:nvCxnSpPr>
      <xdr:spPr>
        <a:xfrm flipV="1">
          <a:off x="13893800" y="2331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118836</xdr:rowOff>
    </xdr:to>
    <xdr:cxnSp macro="">
      <xdr:nvCxnSpPr>
        <xdr:cNvPr id="140" name="直線コネクタ 139"/>
        <xdr:cNvCxnSpPr/>
      </xdr:nvCxnSpPr>
      <xdr:spPr>
        <a:xfrm flipV="1">
          <a:off x="13004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50" name="楕円 149"/>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51"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ポイント増加している。主な要因としては、子ども医療費等の増によるものである。</a:t>
          </a:r>
        </a:p>
        <a:p>
          <a:r>
            <a:rPr kumimoji="1" lang="ja-JP" altLang="en-US" sz="1300">
              <a:latin typeface="ＭＳ Ｐゴシック" panose="020B0600070205080204" pitchFamily="50" charset="-128"/>
              <a:ea typeface="ＭＳ Ｐゴシック" panose="020B0600070205080204" pitchFamily="50" charset="-128"/>
            </a:rPr>
            <a:t>今後も、少子高齢化が進むことなどから扶助費の増加が見込まれるため、市単独事業については事業の見直しにより、適切なサービス水準と経費のバランスに留意していく。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127000</xdr:rowOff>
    </xdr:to>
    <xdr:cxnSp macro="">
      <xdr:nvCxnSpPr>
        <xdr:cNvPr id="192" name="直線コネクタ 191"/>
        <xdr:cNvCxnSpPr/>
      </xdr:nvCxnSpPr>
      <xdr:spPr>
        <a:xfrm>
          <a:off x="3987800" y="953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95" name="直線コネクタ 194"/>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8" name="直線コネクタ 197"/>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12700</xdr:rowOff>
    </xdr:to>
    <xdr:cxnSp macro="">
      <xdr:nvCxnSpPr>
        <xdr:cNvPr id="201" name="直線コネクタ 200"/>
        <xdr:cNvCxnSpPr/>
      </xdr:nvCxnSpPr>
      <xdr:spPr>
        <a:xfrm flipV="1">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5" name="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9" name="楕円 21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20" name="テキスト ボックス 21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維持補修費は昨年度より</a:t>
          </a:r>
          <a:r>
            <a:rPr kumimoji="1" lang="en-US" altLang="ja-JP" sz="1250">
              <a:latin typeface="ＭＳ Ｐゴシック" panose="020B0600070205080204" pitchFamily="50" charset="-128"/>
              <a:ea typeface="ＭＳ Ｐゴシック" panose="020B0600070205080204" pitchFamily="50" charset="-128"/>
            </a:rPr>
            <a:t>8.1%</a:t>
          </a:r>
          <a:r>
            <a:rPr kumimoji="1" lang="ja-JP" altLang="en-US" sz="1250">
              <a:latin typeface="ＭＳ Ｐゴシック" panose="020B0600070205080204" pitchFamily="50" charset="-128"/>
              <a:ea typeface="ＭＳ Ｐゴシック" panose="020B0600070205080204" pitchFamily="50" charset="-128"/>
            </a:rPr>
            <a:t>増加しており、繰出金は</a:t>
          </a:r>
          <a:r>
            <a:rPr kumimoji="1" lang="en-US" altLang="ja-JP" sz="1250">
              <a:latin typeface="ＭＳ Ｐゴシック" panose="020B0600070205080204" pitchFamily="50" charset="-128"/>
              <a:ea typeface="ＭＳ Ｐゴシック" panose="020B0600070205080204" pitchFamily="50" charset="-128"/>
            </a:rPr>
            <a:t>5.7</a:t>
          </a:r>
          <a:r>
            <a:rPr kumimoji="1" lang="ja-JP" altLang="en-US" sz="125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50">
              <a:latin typeface="ＭＳ Ｐゴシック" panose="020B0600070205080204" pitchFamily="50" charset="-128"/>
              <a:ea typeface="ＭＳ Ｐゴシック" panose="020B0600070205080204" pitchFamily="50" charset="-128"/>
            </a:rPr>
            <a:t>0.8</a:t>
          </a:r>
          <a:r>
            <a:rPr kumimoji="1" lang="ja-JP" altLang="en-US" sz="1250">
              <a:latin typeface="ＭＳ Ｐゴシック" panose="020B0600070205080204" pitchFamily="50" charset="-128"/>
              <a:ea typeface="ＭＳ Ｐゴシック" panose="020B0600070205080204" pitchFamily="50" charset="-128"/>
            </a:rPr>
            <a:t>ポイント増加している。維持補修費が増加している主な要因としては、六華苑施設維持補修費等の増である。また、繰出金が増加している主な要因としては、後期高齢者医療事業特別会計等への繰出金の増である。</a:t>
          </a:r>
        </a:p>
        <a:p>
          <a:r>
            <a:rPr kumimoji="1" lang="ja-JP" altLang="en-US" sz="1250">
              <a:latin typeface="ＭＳ Ｐゴシック" panose="020B0600070205080204" pitchFamily="50" charset="-128"/>
              <a:ea typeface="ＭＳ Ｐゴシック" panose="020B0600070205080204" pitchFamily="50" charset="-128"/>
            </a:rPr>
            <a:t>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57</xdr:row>
      <xdr:rowOff>31750</xdr:rowOff>
    </xdr:to>
    <xdr:cxnSp macro="">
      <xdr:nvCxnSpPr>
        <xdr:cNvPr id="253" name="直線コネクタ 252"/>
        <xdr:cNvCxnSpPr/>
      </xdr:nvCxnSpPr>
      <xdr:spPr>
        <a:xfrm>
          <a:off x="15671800" y="9702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101600</xdr:rowOff>
    </xdr:to>
    <xdr:cxnSp macro="">
      <xdr:nvCxnSpPr>
        <xdr:cNvPr id="256" name="直線コネクタ 255"/>
        <xdr:cNvCxnSpPr/>
      </xdr:nvCxnSpPr>
      <xdr:spPr>
        <a:xfrm>
          <a:off x="14782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152400</xdr:rowOff>
    </xdr:to>
    <xdr:cxnSp macro="">
      <xdr:nvCxnSpPr>
        <xdr:cNvPr id="259" name="直線コネクタ 258"/>
        <xdr:cNvCxnSpPr/>
      </xdr:nvCxnSpPr>
      <xdr:spPr>
        <a:xfrm flipV="1">
          <a:off x="13893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152400</xdr:rowOff>
    </xdr:to>
    <xdr:cxnSp macro="">
      <xdr:nvCxnSpPr>
        <xdr:cNvPr id="262" name="直線コネクタ 261"/>
        <xdr:cNvCxnSpPr/>
      </xdr:nvCxnSpPr>
      <xdr:spPr>
        <a:xfrm>
          <a:off x="13004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6" name="楕円 275"/>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7" name="テキスト ボックス 27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％増加しているが、経常収支比率でみると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ポイント減少している。主な要因としては、国県支出金等返還金等の減によるものである。</a:t>
          </a:r>
        </a:p>
        <a:p>
          <a:r>
            <a:rPr kumimoji="1" lang="ja-JP" altLang="en-US" sz="1300">
              <a:latin typeface="ＭＳ Ｐゴシック" panose="020B0600070205080204" pitchFamily="50" charset="-128"/>
              <a:ea typeface="ＭＳ Ｐゴシック" panose="020B0600070205080204" pitchFamily="50" charset="-128"/>
            </a:rPr>
            <a:t>今後は、補助金の内容や必要性について精査を進め、必要性の低い補助金は見直しを行う方針である。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20320</xdr:rowOff>
    </xdr:to>
    <xdr:cxnSp macro="">
      <xdr:nvCxnSpPr>
        <xdr:cNvPr id="314" name="直線コネクタ 313"/>
        <xdr:cNvCxnSpPr/>
      </xdr:nvCxnSpPr>
      <xdr:spPr>
        <a:xfrm flipV="1">
          <a:off x="15671800" y="616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36</xdr:row>
      <xdr:rowOff>20320</xdr:rowOff>
    </xdr:to>
    <xdr:cxnSp macro="">
      <xdr:nvCxnSpPr>
        <xdr:cNvPr id="317" name="直線コネクタ 316"/>
        <xdr:cNvCxnSpPr/>
      </xdr:nvCxnSpPr>
      <xdr:spPr>
        <a:xfrm>
          <a:off x="14782800" y="603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31750</xdr:rowOff>
    </xdr:to>
    <xdr:cxnSp macro="">
      <xdr:nvCxnSpPr>
        <xdr:cNvPr id="320" name="直線コネクタ 319"/>
        <xdr:cNvCxnSpPr/>
      </xdr:nvCxnSpPr>
      <xdr:spPr>
        <a:xfrm>
          <a:off x="13893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36</xdr:row>
      <xdr:rowOff>58420</xdr:rowOff>
    </xdr:to>
    <xdr:cxnSp macro="">
      <xdr:nvCxnSpPr>
        <xdr:cNvPr id="323" name="直線コネクタ 322"/>
        <xdr:cNvCxnSpPr/>
      </xdr:nvCxnSpPr>
      <xdr:spPr>
        <a:xfrm flipV="1">
          <a:off x="13004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5" name="楕円 334"/>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6" name="テキスト ボックス 335"/>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7" name="楕円 336"/>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8" name="テキスト ボックス 337"/>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9" name="楕円 338"/>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40" name="テキスト ボックス 339"/>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1" name="楕円 340"/>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2" name="テキスト ボックス 341"/>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ポイント減少している。公債費が減少した要因としては合併特例事業債などの償還額が減少したことによる。</a:t>
          </a:r>
        </a:p>
        <a:p>
          <a:r>
            <a:rPr kumimoji="1" lang="ja-JP" altLang="en-US" sz="1300">
              <a:latin typeface="ＭＳ Ｐゴシック" panose="020B0600070205080204" pitchFamily="50" charset="-128"/>
              <a:ea typeface="ＭＳ Ｐゴシック" panose="020B0600070205080204" pitchFamily="50" charset="-128"/>
            </a:rPr>
            <a:t>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40458</xdr:rowOff>
    </xdr:from>
    <xdr:to>
      <xdr:col>24</xdr:col>
      <xdr:colOff>25400</xdr:colOff>
      <xdr:row>79</xdr:row>
      <xdr:rowOff>66584</xdr:rowOff>
    </xdr:to>
    <xdr:cxnSp macro="">
      <xdr:nvCxnSpPr>
        <xdr:cNvPr id="376" name="直線コネクタ 375"/>
        <xdr:cNvCxnSpPr/>
      </xdr:nvCxnSpPr>
      <xdr:spPr>
        <a:xfrm flipV="1">
          <a:off x="3987800" y="135850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40458</xdr:rowOff>
    </xdr:from>
    <xdr:to>
      <xdr:col>19</xdr:col>
      <xdr:colOff>187325</xdr:colOff>
      <xdr:row>79</xdr:row>
      <xdr:rowOff>66584</xdr:rowOff>
    </xdr:to>
    <xdr:cxnSp macro="">
      <xdr:nvCxnSpPr>
        <xdr:cNvPr id="379" name="直線コネクタ 378"/>
        <xdr:cNvCxnSpPr/>
      </xdr:nvCxnSpPr>
      <xdr:spPr>
        <a:xfrm>
          <a:off x="3098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40458</xdr:rowOff>
    </xdr:from>
    <xdr:to>
      <xdr:col>15</xdr:col>
      <xdr:colOff>98425</xdr:colOff>
      <xdr:row>79</xdr:row>
      <xdr:rowOff>131899</xdr:rowOff>
    </xdr:to>
    <xdr:cxnSp macro="">
      <xdr:nvCxnSpPr>
        <xdr:cNvPr id="382" name="直線コネクタ 381"/>
        <xdr:cNvCxnSpPr/>
      </xdr:nvCxnSpPr>
      <xdr:spPr>
        <a:xfrm flipV="1">
          <a:off x="2209800" y="135850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131899</xdr:rowOff>
    </xdr:from>
    <xdr:to>
      <xdr:col>11</xdr:col>
      <xdr:colOff>9525</xdr:colOff>
      <xdr:row>80</xdr:row>
      <xdr:rowOff>32294</xdr:rowOff>
    </xdr:to>
    <xdr:cxnSp macro="">
      <xdr:nvCxnSpPr>
        <xdr:cNvPr id="385" name="直線コネクタ 384"/>
        <xdr:cNvCxnSpPr/>
      </xdr:nvCxnSpPr>
      <xdr:spPr>
        <a:xfrm flipV="1">
          <a:off x="1320800" y="136764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5" name="楕円 394"/>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6" name="公債費該当値テキスト"/>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7" name="楕円 396"/>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8" name="テキスト ボックス 397"/>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161108</xdr:rowOff>
    </xdr:from>
    <xdr:to>
      <xdr:col>15</xdr:col>
      <xdr:colOff>149225</xdr:colOff>
      <xdr:row>79</xdr:row>
      <xdr:rowOff>91258</xdr:rowOff>
    </xdr:to>
    <xdr:sp macro="" textlink="">
      <xdr:nvSpPr>
        <xdr:cNvPr id="399" name="楕円 398"/>
        <xdr:cNvSpPr/>
      </xdr:nvSpPr>
      <xdr:spPr>
        <a:xfrm>
          <a:off x="3048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76035</xdr:rowOff>
    </xdr:from>
    <xdr:ext cx="762000" cy="259045"/>
    <xdr:sp macro="" textlink="">
      <xdr:nvSpPr>
        <xdr:cNvPr id="400" name="テキスト ボックス 399"/>
        <xdr:cNvSpPr txBox="1"/>
      </xdr:nvSpPr>
      <xdr:spPr>
        <a:xfrm>
          <a:off x="2717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81099</xdr:rowOff>
    </xdr:from>
    <xdr:to>
      <xdr:col>11</xdr:col>
      <xdr:colOff>60325</xdr:colOff>
      <xdr:row>80</xdr:row>
      <xdr:rowOff>11249</xdr:rowOff>
    </xdr:to>
    <xdr:sp macro="" textlink="">
      <xdr:nvSpPr>
        <xdr:cNvPr id="401" name="楕円 400"/>
        <xdr:cNvSpPr/>
      </xdr:nvSpPr>
      <xdr:spPr>
        <a:xfrm>
          <a:off x="21590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167476</xdr:rowOff>
    </xdr:from>
    <xdr:ext cx="762000" cy="259045"/>
    <xdr:sp macro="" textlink="">
      <xdr:nvSpPr>
        <xdr:cNvPr id="402" name="テキスト ボックス 401"/>
        <xdr:cNvSpPr txBox="1"/>
      </xdr:nvSpPr>
      <xdr:spPr>
        <a:xfrm>
          <a:off x="1828800" y="137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152944</xdr:rowOff>
    </xdr:from>
    <xdr:to>
      <xdr:col>6</xdr:col>
      <xdr:colOff>171450</xdr:colOff>
      <xdr:row>80</xdr:row>
      <xdr:rowOff>83094</xdr:rowOff>
    </xdr:to>
    <xdr:sp macro="" textlink="">
      <xdr:nvSpPr>
        <xdr:cNvPr id="403" name="楕円 402"/>
        <xdr:cNvSpPr/>
      </xdr:nvSpPr>
      <xdr:spPr>
        <a:xfrm>
          <a:off x="1270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67871</xdr:rowOff>
    </xdr:from>
    <xdr:ext cx="762000" cy="259045"/>
    <xdr:sp macro="" textlink="">
      <xdr:nvSpPr>
        <xdr:cNvPr id="404" name="テキスト ボックス 403"/>
        <xdr:cNvSpPr txBox="1"/>
      </xdr:nvSpPr>
      <xdr:spPr>
        <a:xfrm>
          <a:off x="939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公債費以外の金額は昨年度より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％増加しており、経常収支比率からみても昨年度と比べて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ポイント増加している。経常収支比率の増加の主な要因としては、地方交付税と臨時財政対策債の減少や物件費、扶助費、繰出金等で経常的な一般財源等を充当した歳出額が増加したためである。</a:t>
          </a:r>
        </a:p>
        <a:p>
          <a:r>
            <a:rPr kumimoji="1" lang="ja-JP" altLang="en-US" sz="1300">
              <a:latin typeface="ＭＳ Ｐゴシック" panose="020B0600070205080204" pitchFamily="50" charset="-128"/>
              <a:ea typeface="ＭＳ Ｐゴシック" panose="020B0600070205080204" pitchFamily="50" charset="-128"/>
            </a:rPr>
            <a:t>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121285</xdr:rowOff>
    </xdr:from>
    <xdr:to>
      <xdr:col>82</xdr:col>
      <xdr:colOff>107950</xdr:colOff>
      <xdr:row>75</xdr:row>
      <xdr:rowOff>144145</xdr:rowOff>
    </xdr:to>
    <xdr:cxnSp macro="">
      <xdr:nvCxnSpPr>
        <xdr:cNvPr id="433" name="直線コネクタ 432"/>
        <xdr:cNvCxnSpPr/>
      </xdr:nvCxnSpPr>
      <xdr:spPr>
        <a:xfrm>
          <a:off x="15671800" y="1280858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4" name="公債費以外平均値テキスト"/>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121285</xdr:rowOff>
    </xdr:to>
    <xdr:cxnSp macro="">
      <xdr:nvCxnSpPr>
        <xdr:cNvPr id="436" name="直線コネクタ 435"/>
        <xdr:cNvCxnSpPr/>
      </xdr:nvCxnSpPr>
      <xdr:spPr>
        <a:xfrm>
          <a:off x="14782800" y="1261427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38" name="テキスト ボックス 437"/>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98425</xdr:rowOff>
    </xdr:from>
    <xdr:to>
      <xdr:col>73</xdr:col>
      <xdr:colOff>180975</xdr:colOff>
      <xdr:row>74</xdr:row>
      <xdr:rowOff>86995</xdr:rowOff>
    </xdr:to>
    <xdr:cxnSp macro="">
      <xdr:nvCxnSpPr>
        <xdr:cNvPr id="439" name="直線コネクタ 438"/>
        <xdr:cNvCxnSpPr/>
      </xdr:nvCxnSpPr>
      <xdr:spPr>
        <a:xfrm flipV="1">
          <a:off x="13893800" y="126142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41" name="テキスト ボックス 440"/>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86995</xdr:rowOff>
    </xdr:from>
    <xdr:to>
      <xdr:col>69</xdr:col>
      <xdr:colOff>92075</xdr:colOff>
      <xdr:row>75</xdr:row>
      <xdr:rowOff>24130</xdr:rowOff>
    </xdr:to>
    <xdr:cxnSp macro="">
      <xdr:nvCxnSpPr>
        <xdr:cNvPr id="442" name="直線コネクタ 441"/>
        <xdr:cNvCxnSpPr/>
      </xdr:nvCxnSpPr>
      <xdr:spPr>
        <a:xfrm flipV="1">
          <a:off x="13004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6" name="テキスト ボックス 445"/>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52" name="楕円 451"/>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53" name="公債費以外該当値テキスト"/>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70485</xdr:rowOff>
    </xdr:from>
    <xdr:to>
      <xdr:col>78</xdr:col>
      <xdr:colOff>120650</xdr:colOff>
      <xdr:row>75</xdr:row>
      <xdr:rowOff>635</xdr:rowOff>
    </xdr:to>
    <xdr:sp macro="" textlink="">
      <xdr:nvSpPr>
        <xdr:cNvPr id="454" name="楕円 453"/>
        <xdr:cNvSpPr/>
      </xdr:nvSpPr>
      <xdr:spPr>
        <a:xfrm>
          <a:off x="15621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10812</xdr:rowOff>
    </xdr:from>
    <xdr:ext cx="736600" cy="259045"/>
    <xdr:sp macro="" textlink="">
      <xdr:nvSpPr>
        <xdr:cNvPr id="455" name="テキスト ボックス 454"/>
        <xdr:cNvSpPr txBox="1"/>
      </xdr:nvSpPr>
      <xdr:spPr>
        <a:xfrm>
          <a:off x="15290800" y="125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56" name="楕円 455"/>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159402</xdr:rowOff>
    </xdr:from>
    <xdr:ext cx="762000" cy="259045"/>
    <xdr:sp macro="" textlink="">
      <xdr:nvSpPr>
        <xdr:cNvPr id="457" name="テキスト ボックス 456"/>
        <xdr:cNvSpPr txBox="1"/>
      </xdr:nvSpPr>
      <xdr:spPr>
        <a:xfrm>
          <a:off x="14401800" y="1233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36195</xdr:rowOff>
    </xdr:from>
    <xdr:to>
      <xdr:col>69</xdr:col>
      <xdr:colOff>142875</xdr:colOff>
      <xdr:row>74</xdr:row>
      <xdr:rowOff>137795</xdr:rowOff>
    </xdr:to>
    <xdr:sp macro="" textlink="">
      <xdr:nvSpPr>
        <xdr:cNvPr id="458" name="楕円 457"/>
        <xdr:cNvSpPr/>
      </xdr:nvSpPr>
      <xdr:spPr>
        <a:xfrm>
          <a:off x="13843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147972</xdr:rowOff>
    </xdr:from>
    <xdr:ext cx="762000" cy="259045"/>
    <xdr:sp macro="" textlink="">
      <xdr:nvSpPr>
        <xdr:cNvPr id="459" name="テキスト ボックス 458"/>
        <xdr:cNvSpPr txBox="1"/>
      </xdr:nvSpPr>
      <xdr:spPr>
        <a:xfrm>
          <a:off x="13512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0" name="楕円 45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1" name="テキスト ボックス 46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82522</xdr:rowOff>
    </xdr:from>
    <xdr:to>
      <xdr:col>29</xdr:col>
      <xdr:colOff>127000</xdr:colOff>
      <xdr:row>18</xdr:row>
      <xdr:rowOff>111829</xdr:rowOff>
    </xdr:to>
    <xdr:cxnSp macro="">
      <xdr:nvCxnSpPr>
        <xdr:cNvPr id="48" name="直線コネクタ 47"/>
        <xdr:cNvCxnSpPr/>
      </xdr:nvCxnSpPr>
      <xdr:spPr bwMode="auto">
        <a:xfrm flipV="1">
          <a:off x="5003800" y="3216247"/>
          <a:ext cx="647700" cy="2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96810</xdr:rowOff>
    </xdr:from>
    <xdr:to>
      <xdr:col>26</xdr:col>
      <xdr:colOff>50800</xdr:colOff>
      <xdr:row>18</xdr:row>
      <xdr:rowOff>111829</xdr:rowOff>
    </xdr:to>
    <xdr:cxnSp macro="">
      <xdr:nvCxnSpPr>
        <xdr:cNvPr id="51" name="直線コネクタ 50"/>
        <xdr:cNvCxnSpPr/>
      </xdr:nvCxnSpPr>
      <xdr:spPr bwMode="auto">
        <a:xfrm>
          <a:off x="4305300" y="3230535"/>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96810</xdr:rowOff>
    </xdr:from>
    <xdr:to>
      <xdr:col>22</xdr:col>
      <xdr:colOff>114300</xdr:colOff>
      <xdr:row>18</xdr:row>
      <xdr:rowOff>124310</xdr:rowOff>
    </xdr:to>
    <xdr:cxnSp macro="">
      <xdr:nvCxnSpPr>
        <xdr:cNvPr id="54" name="直線コネクタ 53"/>
        <xdr:cNvCxnSpPr/>
      </xdr:nvCxnSpPr>
      <xdr:spPr bwMode="auto">
        <a:xfrm flipV="1">
          <a:off x="3606800" y="3230535"/>
          <a:ext cx="698500" cy="2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124310</xdr:rowOff>
    </xdr:from>
    <xdr:to>
      <xdr:col>18</xdr:col>
      <xdr:colOff>177800</xdr:colOff>
      <xdr:row>19</xdr:row>
      <xdr:rowOff>55342</xdr:rowOff>
    </xdr:to>
    <xdr:cxnSp macro="">
      <xdr:nvCxnSpPr>
        <xdr:cNvPr id="57" name="直線コネクタ 56"/>
        <xdr:cNvCxnSpPr/>
      </xdr:nvCxnSpPr>
      <xdr:spPr bwMode="auto">
        <a:xfrm flipV="1">
          <a:off x="2908300" y="3258035"/>
          <a:ext cx="698500" cy="10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31722</xdr:rowOff>
    </xdr:from>
    <xdr:to>
      <xdr:col>29</xdr:col>
      <xdr:colOff>177800</xdr:colOff>
      <xdr:row>18</xdr:row>
      <xdr:rowOff>133322</xdr:rowOff>
    </xdr:to>
    <xdr:sp macro="" textlink="">
      <xdr:nvSpPr>
        <xdr:cNvPr id="67" name="楕円 66"/>
        <xdr:cNvSpPr/>
      </xdr:nvSpPr>
      <xdr:spPr bwMode="auto">
        <a:xfrm>
          <a:off x="5600700" y="316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3799</xdr:rowOff>
    </xdr:from>
    <xdr:ext cx="762000" cy="259045"/>
    <xdr:sp macro="" textlink="">
      <xdr:nvSpPr>
        <xdr:cNvPr id="68" name="人口1人当たり決算額の推移該当値テキスト130"/>
        <xdr:cNvSpPr txBox="1"/>
      </xdr:nvSpPr>
      <xdr:spPr>
        <a:xfrm>
          <a:off x="5740400" y="313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61029</xdr:rowOff>
    </xdr:from>
    <xdr:to>
      <xdr:col>26</xdr:col>
      <xdr:colOff>101600</xdr:colOff>
      <xdr:row>18</xdr:row>
      <xdr:rowOff>162629</xdr:rowOff>
    </xdr:to>
    <xdr:sp macro="" textlink="">
      <xdr:nvSpPr>
        <xdr:cNvPr id="69" name="楕円 68"/>
        <xdr:cNvSpPr/>
      </xdr:nvSpPr>
      <xdr:spPr bwMode="auto">
        <a:xfrm>
          <a:off x="4953000" y="319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147405</xdr:rowOff>
    </xdr:from>
    <xdr:ext cx="736600" cy="259045"/>
    <xdr:sp macro="" textlink="">
      <xdr:nvSpPr>
        <xdr:cNvPr id="70" name="テキスト ボックス 69"/>
        <xdr:cNvSpPr txBox="1"/>
      </xdr:nvSpPr>
      <xdr:spPr>
        <a:xfrm>
          <a:off x="4622800" y="328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46010</xdr:rowOff>
    </xdr:from>
    <xdr:to>
      <xdr:col>22</xdr:col>
      <xdr:colOff>165100</xdr:colOff>
      <xdr:row>18</xdr:row>
      <xdr:rowOff>147610</xdr:rowOff>
    </xdr:to>
    <xdr:sp macro="" textlink="">
      <xdr:nvSpPr>
        <xdr:cNvPr id="71" name="楕円 70"/>
        <xdr:cNvSpPr/>
      </xdr:nvSpPr>
      <xdr:spPr bwMode="auto">
        <a:xfrm>
          <a:off x="4254500" y="317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132387</xdr:rowOff>
    </xdr:from>
    <xdr:ext cx="762000" cy="259045"/>
    <xdr:sp macro="" textlink="">
      <xdr:nvSpPr>
        <xdr:cNvPr id="72" name="テキスト ボックス 71"/>
        <xdr:cNvSpPr txBox="1"/>
      </xdr:nvSpPr>
      <xdr:spPr>
        <a:xfrm>
          <a:off x="3924300" y="326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73510</xdr:rowOff>
    </xdr:from>
    <xdr:to>
      <xdr:col>19</xdr:col>
      <xdr:colOff>38100</xdr:colOff>
      <xdr:row>19</xdr:row>
      <xdr:rowOff>3660</xdr:rowOff>
    </xdr:to>
    <xdr:sp macro="" textlink="">
      <xdr:nvSpPr>
        <xdr:cNvPr id="73" name="楕円 72"/>
        <xdr:cNvSpPr/>
      </xdr:nvSpPr>
      <xdr:spPr bwMode="auto">
        <a:xfrm>
          <a:off x="3556000" y="320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13837</xdr:rowOff>
    </xdr:from>
    <xdr:ext cx="762000" cy="259045"/>
    <xdr:sp macro="" textlink="">
      <xdr:nvSpPr>
        <xdr:cNvPr id="74" name="テキスト ボックス 73"/>
        <xdr:cNvSpPr txBox="1"/>
      </xdr:nvSpPr>
      <xdr:spPr>
        <a:xfrm>
          <a:off x="3225800" y="297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4542</xdr:rowOff>
    </xdr:from>
    <xdr:to>
      <xdr:col>15</xdr:col>
      <xdr:colOff>101600</xdr:colOff>
      <xdr:row>19</xdr:row>
      <xdr:rowOff>106142</xdr:rowOff>
    </xdr:to>
    <xdr:sp macro="" textlink="">
      <xdr:nvSpPr>
        <xdr:cNvPr id="75" name="楕円 74"/>
        <xdr:cNvSpPr/>
      </xdr:nvSpPr>
      <xdr:spPr bwMode="auto">
        <a:xfrm>
          <a:off x="2857500" y="330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90919</xdr:rowOff>
    </xdr:from>
    <xdr:ext cx="762000" cy="259045"/>
    <xdr:sp macro="" textlink="">
      <xdr:nvSpPr>
        <xdr:cNvPr id="76" name="テキスト ボックス 75"/>
        <xdr:cNvSpPr txBox="1"/>
      </xdr:nvSpPr>
      <xdr:spPr>
        <a:xfrm>
          <a:off x="2527300" y="33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233848</xdr:rowOff>
    </xdr:from>
    <xdr:to>
      <xdr:col>29</xdr:col>
      <xdr:colOff>127000</xdr:colOff>
      <xdr:row>35</xdr:row>
      <xdr:rowOff>235676</xdr:rowOff>
    </xdr:to>
    <xdr:cxnSp macro="">
      <xdr:nvCxnSpPr>
        <xdr:cNvPr id="108" name="直線コネクタ 107"/>
        <xdr:cNvCxnSpPr/>
      </xdr:nvCxnSpPr>
      <xdr:spPr bwMode="auto">
        <a:xfrm flipV="1">
          <a:off x="5003800" y="6844198"/>
          <a:ext cx="6477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210256</xdr:rowOff>
    </xdr:from>
    <xdr:to>
      <xdr:col>26</xdr:col>
      <xdr:colOff>50800</xdr:colOff>
      <xdr:row>35</xdr:row>
      <xdr:rowOff>235676</xdr:rowOff>
    </xdr:to>
    <xdr:cxnSp macro="">
      <xdr:nvCxnSpPr>
        <xdr:cNvPr id="111" name="直線コネクタ 110"/>
        <xdr:cNvCxnSpPr/>
      </xdr:nvCxnSpPr>
      <xdr:spPr bwMode="auto">
        <a:xfrm>
          <a:off x="4305300" y="6820606"/>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193248</xdr:rowOff>
    </xdr:from>
    <xdr:to>
      <xdr:col>22</xdr:col>
      <xdr:colOff>114300</xdr:colOff>
      <xdr:row>35</xdr:row>
      <xdr:rowOff>210256</xdr:rowOff>
    </xdr:to>
    <xdr:cxnSp macro="">
      <xdr:nvCxnSpPr>
        <xdr:cNvPr id="114" name="直線コネクタ 113"/>
        <xdr:cNvCxnSpPr/>
      </xdr:nvCxnSpPr>
      <xdr:spPr bwMode="auto">
        <a:xfrm>
          <a:off x="3606800" y="6803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193248</xdr:rowOff>
    </xdr:from>
    <xdr:to>
      <xdr:col>18</xdr:col>
      <xdr:colOff>177800</xdr:colOff>
      <xdr:row>35</xdr:row>
      <xdr:rowOff>234122</xdr:rowOff>
    </xdr:to>
    <xdr:cxnSp macro="">
      <xdr:nvCxnSpPr>
        <xdr:cNvPr id="117" name="直線コネクタ 116"/>
        <xdr:cNvCxnSpPr/>
      </xdr:nvCxnSpPr>
      <xdr:spPr bwMode="auto">
        <a:xfrm flipV="1">
          <a:off x="29083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183048</xdr:rowOff>
    </xdr:from>
    <xdr:to>
      <xdr:col>29</xdr:col>
      <xdr:colOff>177800</xdr:colOff>
      <xdr:row>35</xdr:row>
      <xdr:rowOff>284648</xdr:rowOff>
    </xdr:to>
    <xdr:sp macro="" textlink="">
      <xdr:nvSpPr>
        <xdr:cNvPr id="127" name="楕円 126"/>
        <xdr:cNvSpPr/>
      </xdr:nvSpPr>
      <xdr:spPr bwMode="auto">
        <a:xfrm>
          <a:off x="5600700" y="679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28125</xdr:rowOff>
    </xdr:from>
    <xdr:ext cx="762000" cy="259045"/>
    <xdr:sp macro="" textlink="">
      <xdr:nvSpPr>
        <xdr:cNvPr id="128" name="人口1人当たり決算額の推移該当値テキスト445"/>
        <xdr:cNvSpPr txBox="1"/>
      </xdr:nvSpPr>
      <xdr:spPr>
        <a:xfrm>
          <a:off x="5740400" y="663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184876</xdr:rowOff>
    </xdr:from>
    <xdr:to>
      <xdr:col>26</xdr:col>
      <xdr:colOff>101600</xdr:colOff>
      <xdr:row>35</xdr:row>
      <xdr:rowOff>286476</xdr:rowOff>
    </xdr:to>
    <xdr:sp macro="" textlink="">
      <xdr:nvSpPr>
        <xdr:cNvPr id="129" name="楕円 128"/>
        <xdr:cNvSpPr/>
      </xdr:nvSpPr>
      <xdr:spPr bwMode="auto">
        <a:xfrm>
          <a:off x="4953000" y="679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296653</xdr:rowOff>
    </xdr:from>
    <xdr:ext cx="736600" cy="259045"/>
    <xdr:sp macro="" textlink="">
      <xdr:nvSpPr>
        <xdr:cNvPr id="130" name="テキスト ボックス 129"/>
        <xdr:cNvSpPr txBox="1"/>
      </xdr:nvSpPr>
      <xdr:spPr>
        <a:xfrm>
          <a:off x="4622800" y="656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159456</xdr:rowOff>
    </xdr:from>
    <xdr:to>
      <xdr:col>22</xdr:col>
      <xdr:colOff>165100</xdr:colOff>
      <xdr:row>35</xdr:row>
      <xdr:rowOff>261056</xdr:rowOff>
    </xdr:to>
    <xdr:sp macro="" textlink="">
      <xdr:nvSpPr>
        <xdr:cNvPr id="131" name="楕円 130"/>
        <xdr:cNvSpPr/>
      </xdr:nvSpPr>
      <xdr:spPr bwMode="auto">
        <a:xfrm>
          <a:off x="42545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271233</xdr:rowOff>
    </xdr:from>
    <xdr:ext cx="762000" cy="259045"/>
    <xdr:sp macro="" textlink="">
      <xdr:nvSpPr>
        <xdr:cNvPr id="132" name="テキスト ボックス 131"/>
        <xdr:cNvSpPr txBox="1"/>
      </xdr:nvSpPr>
      <xdr:spPr>
        <a:xfrm>
          <a:off x="3924300" y="65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142448</xdr:rowOff>
    </xdr:from>
    <xdr:to>
      <xdr:col>19</xdr:col>
      <xdr:colOff>38100</xdr:colOff>
      <xdr:row>35</xdr:row>
      <xdr:rowOff>244048</xdr:rowOff>
    </xdr:to>
    <xdr:sp macro="" textlink="">
      <xdr:nvSpPr>
        <xdr:cNvPr id="133" name="楕円 132"/>
        <xdr:cNvSpPr/>
      </xdr:nvSpPr>
      <xdr:spPr bwMode="auto">
        <a:xfrm>
          <a:off x="35560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254225</xdr:rowOff>
    </xdr:from>
    <xdr:ext cx="762000" cy="259045"/>
    <xdr:sp macro="" textlink="">
      <xdr:nvSpPr>
        <xdr:cNvPr id="134" name="テキスト ボックス 133"/>
        <xdr:cNvSpPr txBox="1"/>
      </xdr:nvSpPr>
      <xdr:spPr>
        <a:xfrm>
          <a:off x="3225800" y="652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183322</xdr:rowOff>
    </xdr:from>
    <xdr:to>
      <xdr:col>15</xdr:col>
      <xdr:colOff>101600</xdr:colOff>
      <xdr:row>35</xdr:row>
      <xdr:rowOff>284922</xdr:rowOff>
    </xdr:to>
    <xdr:sp macro="" textlink="">
      <xdr:nvSpPr>
        <xdr:cNvPr id="135" name="楕円 134"/>
        <xdr:cNvSpPr/>
      </xdr:nvSpPr>
      <xdr:spPr bwMode="auto">
        <a:xfrm>
          <a:off x="2857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295099</xdr:rowOff>
    </xdr:from>
    <xdr:ext cx="762000" cy="259045"/>
    <xdr:sp macro="" textlink="">
      <xdr:nvSpPr>
        <xdr:cNvPr id="136" name="テキスト ボックス 135"/>
        <xdr:cNvSpPr txBox="1"/>
      </xdr:nvSpPr>
      <xdr:spPr>
        <a:xfrm>
          <a:off x="2527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137604</xdr:rowOff>
    </xdr:from>
    <xdr:to>
      <xdr:col>24</xdr:col>
      <xdr:colOff>63500</xdr:colOff>
      <xdr:row>34</xdr:row>
      <xdr:rowOff>153607</xdr:rowOff>
    </xdr:to>
    <xdr:cxnSp macro="">
      <xdr:nvCxnSpPr>
        <xdr:cNvPr id="61" name="直線コネクタ 60"/>
        <xdr:cNvCxnSpPr/>
      </xdr:nvCxnSpPr>
      <xdr:spPr>
        <a:xfrm flipV="1">
          <a:off x="3797300" y="596690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116383</xdr:rowOff>
    </xdr:from>
    <xdr:to>
      <xdr:col>19</xdr:col>
      <xdr:colOff>177800</xdr:colOff>
      <xdr:row>34</xdr:row>
      <xdr:rowOff>153607</xdr:rowOff>
    </xdr:to>
    <xdr:cxnSp macro="">
      <xdr:nvCxnSpPr>
        <xdr:cNvPr id="64" name="直線コネクタ 63"/>
        <xdr:cNvCxnSpPr/>
      </xdr:nvCxnSpPr>
      <xdr:spPr>
        <a:xfrm>
          <a:off x="2908300" y="5945683"/>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116383</xdr:rowOff>
    </xdr:from>
    <xdr:to>
      <xdr:col>15</xdr:col>
      <xdr:colOff>50800</xdr:colOff>
      <xdr:row>35</xdr:row>
      <xdr:rowOff>24486</xdr:rowOff>
    </xdr:to>
    <xdr:cxnSp macro="">
      <xdr:nvCxnSpPr>
        <xdr:cNvPr id="67" name="直線コネクタ 66"/>
        <xdr:cNvCxnSpPr/>
      </xdr:nvCxnSpPr>
      <xdr:spPr>
        <a:xfrm flipV="1">
          <a:off x="2019300" y="594568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24486</xdr:rowOff>
    </xdr:from>
    <xdr:to>
      <xdr:col>10</xdr:col>
      <xdr:colOff>114300</xdr:colOff>
      <xdr:row>36</xdr:row>
      <xdr:rowOff>143967</xdr:rowOff>
    </xdr:to>
    <xdr:cxnSp macro="">
      <xdr:nvCxnSpPr>
        <xdr:cNvPr id="70" name="直線コネクタ 69"/>
        <xdr:cNvCxnSpPr/>
      </xdr:nvCxnSpPr>
      <xdr:spPr>
        <a:xfrm flipV="1">
          <a:off x="1130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86804</xdr:rowOff>
    </xdr:from>
    <xdr:to>
      <xdr:col>24</xdr:col>
      <xdr:colOff>114300</xdr:colOff>
      <xdr:row>35</xdr:row>
      <xdr:rowOff>16954</xdr:rowOff>
    </xdr:to>
    <xdr:sp macro="" textlink="">
      <xdr:nvSpPr>
        <xdr:cNvPr id="80" name="楕円 79"/>
        <xdr:cNvSpPr/>
      </xdr:nvSpPr>
      <xdr:spPr>
        <a:xfrm>
          <a:off x="4584700" y="59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109681</xdr:rowOff>
    </xdr:from>
    <xdr:ext cx="534377" cy="259045"/>
    <xdr:sp macro="" textlink="">
      <xdr:nvSpPr>
        <xdr:cNvPr id="81" name="人件費該当値テキスト"/>
        <xdr:cNvSpPr txBox="1"/>
      </xdr:nvSpPr>
      <xdr:spPr>
        <a:xfrm>
          <a:off x="4686300" y="57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102807</xdr:rowOff>
    </xdr:from>
    <xdr:to>
      <xdr:col>20</xdr:col>
      <xdr:colOff>38100</xdr:colOff>
      <xdr:row>35</xdr:row>
      <xdr:rowOff>32957</xdr:rowOff>
    </xdr:to>
    <xdr:sp macro="" textlink="">
      <xdr:nvSpPr>
        <xdr:cNvPr id="82" name="楕円 81"/>
        <xdr:cNvSpPr/>
      </xdr:nvSpPr>
      <xdr:spPr>
        <a:xfrm>
          <a:off x="3746500" y="59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49484</xdr:rowOff>
    </xdr:from>
    <xdr:ext cx="534377" cy="259045"/>
    <xdr:sp macro="" textlink="">
      <xdr:nvSpPr>
        <xdr:cNvPr id="83" name="テキスト ボックス 82"/>
        <xdr:cNvSpPr txBox="1"/>
      </xdr:nvSpPr>
      <xdr:spPr>
        <a:xfrm>
          <a:off x="3530111" y="57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65583</xdr:rowOff>
    </xdr:from>
    <xdr:to>
      <xdr:col>15</xdr:col>
      <xdr:colOff>101600</xdr:colOff>
      <xdr:row>34</xdr:row>
      <xdr:rowOff>167183</xdr:rowOff>
    </xdr:to>
    <xdr:sp macro="" textlink="">
      <xdr:nvSpPr>
        <xdr:cNvPr id="84" name="楕円 83"/>
        <xdr:cNvSpPr/>
      </xdr:nvSpPr>
      <xdr:spPr>
        <a:xfrm>
          <a:off x="2857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12260</xdr:rowOff>
    </xdr:from>
    <xdr:ext cx="534377" cy="259045"/>
    <xdr:sp macro="" textlink="">
      <xdr:nvSpPr>
        <xdr:cNvPr id="85" name="テキスト ボックス 84"/>
        <xdr:cNvSpPr txBox="1"/>
      </xdr:nvSpPr>
      <xdr:spPr>
        <a:xfrm>
          <a:off x="2641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145136</xdr:rowOff>
    </xdr:from>
    <xdr:to>
      <xdr:col>10</xdr:col>
      <xdr:colOff>165100</xdr:colOff>
      <xdr:row>35</xdr:row>
      <xdr:rowOff>75286</xdr:rowOff>
    </xdr:to>
    <xdr:sp macro="" textlink="">
      <xdr:nvSpPr>
        <xdr:cNvPr id="86" name="楕円 85"/>
        <xdr:cNvSpPr/>
      </xdr:nvSpPr>
      <xdr:spPr>
        <a:xfrm>
          <a:off x="1968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91813</xdr:rowOff>
    </xdr:from>
    <xdr:ext cx="534377" cy="259045"/>
    <xdr:sp macro="" textlink="">
      <xdr:nvSpPr>
        <xdr:cNvPr id="87" name="テキスト ボックス 86"/>
        <xdr:cNvSpPr txBox="1"/>
      </xdr:nvSpPr>
      <xdr:spPr>
        <a:xfrm>
          <a:off x="1752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93167</xdr:rowOff>
    </xdr:from>
    <xdr:to>
      <xdr:col>6</xdr:col>
      <xdr:colOff>38100</xdr:colOff>
      <xdr:row>37</xdr:row>
      <xdr:rowOff>23317</xdr:rowOff>
    </xdr:to>
    <xdr:sp macro="" textlink="">
      <xdr:nvSpPr>
        <xdr:cNvPr id="88" name="楕円 87"/>
        <xdr:cNvSpPr/>
      </xdr:nvSpPr>
      <xdr:spPr>
        <a:xfrm>
          <a:off x="1079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39844</xdr:rowOff>
    </xdr:from>
    <xdr:ext cx="534377" cy="259045"/>
    <xdr:sp macro="" textlink="">
      <xdr:nvSpPr>
        <xdr:cNvPr id="89" name="テキスト ボックス 88"/>
        <xdr:cNvSpPr txBox="1"/>
      </xdr:nvSpPr>
      <xdr:spPr>
        <a:xfrm>
          <a:off x="863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73961</xdr:rowOff>
    </xdr:from>
    <xdr:to>
      <xdr:col>24</xdr:col>
      <xdr:colOff>63500</xdr:colOff>
      <xdr:row>55</xdr:row>
      <xdr:rowOff>85097</xdr:rowOff>
    </xdr:to>
    <xdr:cxnSp macro="">
      <xdr:nvCxnSpPr>
        <xdr:cNvPr id="121" name="直線コネクタ 120"/>
        <xdr:cNvCxnSpPr/>
      </xdr:nvCxnSpPr>
      <xdr:spPr>
        <a:xfrm>
          <a:off x="3797300" y="9503711"/>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73961</xdr:rowOff>
    </xdr:from>
    <xdr:to>
      <xdr:col>19</xdr:col>
      <xdr:colOff>177800</xdr:colOff>
      <xdr:row>56</xdr:row>
      <xdr:rowOff>101687</xdr:rowOff>
    </xdr:to>
    <xdr:cxnSp macro="">
      <xdr:nvCxnSpPr>
        <xdr:cNvPr id="124" name="直線コネクタ 123"/>
        <xdr:cNvCxnSpPr/>
      </xdr:nvCxnSpPr>
      <xdr:spPr>
        <a:xfrm flipV="1">
          <a:off x="2908300" y="9503711"/>
          <a:ext cx="889000" cy="1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101687</xdr:rowOff>
    </xdr:from>
    <xdr:to>
      <xdr:col>15</xdr:col>
      <xdr:colOff>50800</xdr:colOff>
      <xdr:row>56</xdr:row>
      <xdr:rowOff>111158</xdr:rowOff>
    </xdr:to>
    <xdr:cxnSp macro="">
      <xdr:nvCxnSpPr>
        <xdr:cNvPr id="127" name="直線コネクタ 126"/>
        <xdr:cNvCxnSpPr/>
      </xdr:nvCxnSpPr>
      <xdr:spPr>
        <a:xfrm flipV="1">
          <a:off x="2019300" y="9702887"/>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111158</xdr:rowOff>
    </xdr:from>
    <xdr:to>
      <xdr:col>10</xdr:col>
      <xdr:colOff>114300</xdr:colOff>
      <xdr:row>57</xdr:row>
      <xdr:rowOff>35132</xdr:rowOff>
    </xdr:to>
    <xdr:cxnSp macro="">
      <xdr:nvCxnSpPr>
        <xdr:cNvPr id="130" name="直線コネクタ 129"/>
        <xdr:cNvCxnSpPr/>
      </xdr:nvCxnSpPr>
      <xdr:spPr>
        <a:xfrm flipV="1">
          <a:off x="1130300" y="9712358"/>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34297</xdr:rowOff>
    </xdr:from>
    <xdr:to>
      <xdr:col>24</xdr:col>
      <xdr:colOff>114300</xdr:colOff>
      <xdr:row>55</xdr:row>
      <xdr:rowOff>135897</xdr:rowOff>
    </xdr:to>
    <xdr:sp macro="" textlink="">
      <xdr:nvSpPr>
        <xdr:cNvPr id="140" name="楕円 139"/>
        <xdr:cNvSpPr/>
      </xdr:nvSpPr>
      <xdr:spPr>
        <a:xfrm>
          <a:off x="4584700" y="94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12724</xdr:rowOff>
    </xdr:from>
    <xdr:ext cx="534377" cy="259045"/>
    <xdr:sp macro="" textlink="">
      <xdr:nvSpPr>
        <xdr:cNvPr id="141" name="物件費該当値テキスト"/>
        <xdr:cNvSpPr txBox="1"/>
      </xdr:nvSpPr>
      <xdr:spPr>
        <a:xfrm>
          <a:off x="4686300" y="94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23161</xdr:rowOff>
    </xdr:from>
    <xdr:to>
      <xdr:col>20</xdr:col>
      <xdr:colOff>38100</xdr:colOff>
      <xdr:row>55</xdr:row>
      <xdr:rowOff>124761</xdr:rowOff>
    </xdr:to>
    <xdr:sp macro="" textlink="">
      <xdr:nvSpPr>
        <xdr:cNvPr id="142" name="楕円 141"/>
        <xdr:cNvSpPr/>
      </xdr:nvSpPr>
      <xdr:spPr>
        <a:xfrm>
          <a:off x="3746500" y="94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115888</xdr:rowOff>
    </xdr:from>
    <xdr:ext cx="534377" cy="259045"/>
    <xdr:sp macro="" textlink="">
      <xdr:nvSpPr>
        <xdr:cNvPr id="143" name="テキスト ボックス 142"/>
        <xdr:cNvSpPr txBox="1"/>
      </xdr:nvSpPr>
      <xdr:spPr>
        <a:xfrm>
          <a:off x="3530111" y="95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50887</xdr:rowOff>
    </xdr:from>
    <xdr:to>
      <xdr:col>15</xdr:col>
      <xdr:colOff>101600</xdr:colOff>
      <xdr:row>56</xdr:row>
      <xdr:rowOff>152487</xdr:rowOff>
    </xdr:to>
    <xdr:sp macro="" textlink="">
      <xdr:nvSpPr>
        <xdr:cNvPr id="144" name="楕円 143"/>
        <xdr:cNvSpPr/>
      </xdr:nvSpPr>
      <xdr:spPr>
        <a:xfrm>
          <a:off x="2857500" y="96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143614</xdr:rowOff>
    </xdr:from>
    <xdr:ext cx="534377" cy="259045"/>
    <xdr:sp macro="" textlink="">
      <xdr:nvSpPr>
        <xdr:cNvPr id="145" name="テキスト ボックス 144"/>
        <xdr:cNvSpPr txBox="1"/>
      </xdr:nvSpPr>
      <xdr:spPr>
        <a:xfrm>
          <a:off x="2641111" y="97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60358</xdr:rowOff>
    </xdr:from>
    <xdr:to>
      <xdr:col>10</xdr:col>
      <xdr:colOff>165100</xdr:colOff>
      <xdr:row>56</xdr:row>
      <xdr:rowOff>161958</xdr:rowOff>
    </xdr:to>
    <xdr:sp macro="" textlink="">
      <xdr:nvSpPr>
        <xdr:cNvPr id="146" name="楕円 145"/>
        <xdr:cNvSpPr/>
      </xdr:nvSpPr>
      <xdr:spPr>
        <a:xfrm>
          <a:off x="19685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153085</xdr:rowOff>
    </xdr:from>
    <xdr:ext cx="534377" cy="259045"/>
    <xdr:sp macro="" textlink="">
      <xdr:nvSpPr>
        <xdr:cNvPr id="147" name="テキスト ボックス 146"/>
        <xdr:cNvSpPr txBox="1"/>
      </xdr:nvSpPr>
      <xdr:spPr>
        <a:xfrm>
          <a:off x="1752111" y="9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155782</xdr:rowOff>
    </xdr:from>
    <xdr:to>
      <xdr:col>6</xdr:col>
      <xdr:colOff>38100</xdr:colOff>
      <xdr:row>57</xdr:row>
      <xdr:rowOff>85932</xdr:rowOff>
    </xdr:to>
    <xdr:sp macro="" textlink="">
      <xdr:nvSpPr>
        <xdr:cNvPr id="148" name="楕円 147"/>
        <xdr:cNvSpPr/>
      </xdr:nvSpPr>
      <xdr:spPr>
        <a:xfrm>
          <a:off x="1079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77059</xdr:rowOff>
    </xdr:from>
    <xdr:ext cx="534377" cy="259045"/>
    <xdr:sp macro="" textlink="">
      <xdr:nvSpPr>
        <xdr:cNvPr id="149" name="テキスト ボックス 148"/>
        <xdr:cNvSpPr txBox="1"/>
      </xdr:nvSpPr>
      <xdr:spPr>
        <a:xfrm>
          <a:off x="863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64388</xdr:rowOff>
    </xdr:from>
    <xdr:to>
      <xdr:col>24</xdr:col>
      <xdr:colOff>63500</xdr:colOff>
      <xdr:row>76</xdr:row>
      <xdr:rowOff>103378</xdr:rowOff>
    </xdr:to>
    <xdr:cxnSp macro="">
      <xdr:nvCxnSpPr>
        <xdr:cNvPr id="178" name="直線コネクタ 177"/>
        <xdr:cNvCxnSpPr/>
      </xdr:nvCxnSpPr>
      <xdr:spPr>
        <a:xfrm flipV="1">
          <a:off x="3797300" y="13094588"/>
          <a:ext cx="8382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103378</xdr:rowOff>
    </xdr:from>
    <xdr:to>
      <xdr:col>19</xdr:col>
      <xdr:colOff>177800</xdr:colOff>
      <xdr:row>77</xdr:row>
      <xdr:rowOff>22988</xdr:rowOff>
    </xdr:to>
    <xdr:cxnSp macro="">
      <xdr:nvCxnSpPr>
        <xdr:cNvPr id="181" name="直線コネクタ 180"/>
        <xdr:cNvCxnSpPr/>
      </xdr:nvCxnSpPr>
      <xdr:spPr>
        <a:xfrm flipV="1">
          <a:off x="2908300" y="13133578"/>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102236</xdr:rowOff>
    </xdr:from>
    <xdr:to>
      <xdr:col>15</xdr:col>
      <xdr:colOff>50800</xdr:colOff>
      <xdr:row>77</xdr:row>
      <xdr:rowOff>22988</xdr:rowOff>
    </xdr:to>
    <xdr:cxnSp macro="">
      <xdr:nvCxnSpPr>
        <xdr:cNvPr id="184" name="直線コネクタ 183"/>
        <xdr:cNvCxnSpPr/>
      </xdr:nvCxnSpPr>
      <xdr:spPr>
        <a:xfrm>
          <a:off x="2019300" y="1313243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102236</xdr:rowOff>
    </xdr:from>
    <xdr:to>
      <xdr:col>10</xdr:col>
      <xdr:colOff>114300</xdr:colOff>
      <xdr:row>76</xdr:row>
      <xdr:rowOff>116839</xdr:rowOff>
    </xdr:to>
    <xdr:cxnSp macro="">
      <xdr:nvCxnSpPr>
        <xdr:cNvPr id="187" name="直線コネクタ 186"/>
        <xdr:cNvCxnSpPr/>
      </xdr:nvCxnSpPr>
      <xdr:spPr>
        <a:xfrm flipV="1">
          <a:off x="1130300" y="13132436"/>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13588</xdr:rowOff>
    </xdr:from>
    <xdr:to>
      <xdr:col>24</xdr:col>
      <xdr:colOff>114300</xdr:colOff>
      <xdr:row>76</xdr:row>
      <xdr:rowOff>115188</xdr:rowOff>
    </xdr:to>
    <xdr:sp macro="" textlink="">
      <xdr:nvSpPr>
        <xdr:cNvPr id="197" name="楕円 196"/>
        <xdr:cNvSpPr/>
      </xdr:nvSpPr>
      <xdr:spPr>
        <a:xfrm>
          <a:off x="4584700" y="130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163465</xdr:rowOff>
    </xdr:from>
    <xdr:ext cx="469744" cy="259045"/>
    <xdr:sp macro="" textlink="">
      <xdr:nvSpPr>
        <xdr:cNvPr id="198" name="維持補修費該当値テキスト"/>
        <xdr:cNvSpPr txBox="1"/>
      </xdr:nvSpPr>
      <xdr:spPr>
        <a:xfrm>
          <a:off x="4686300" y="13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52578</xdr:rowOff>
    </xdr:from>
    <xdr:to>
      <xdr:col>20</xdr:col>
      <xdr:colOff>38100</xdr:colOff>
      <xdr:row>76</xdr:row>
      <xdr:rowOff>154178</xdr:rowOff>
    </xdr:to>
    <xdr:sp macro="" textlink="">
      <xdr:nvSpPr>
        <xdr:cNvPr id="199" name="楕円 198"/>
        <xdr:cNvSpPr/>
      </xdr:nvSpPr>
      <xdr:spPr>
        <a:xfrm>
          <a:off x="3746500" y="13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145305</xdr:rowOff>
    </xdr:from>
    <xdr:ext cx="469744" cy="259045"/>
    <xdr:sp macro="" textlink="">
      <xdr:nvSpPr>
        <xdr:cNvPr id="200" name="テキスト ボックス 199"/>
        <xdr:cNvSpPr txBox="1"/>
      </xdr:nvSpPr>
      <xdr:spPr>
        <a:xfrm>
          <a:off x="3562428" y="131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143638</xdr:rowOff>
    </xdr:from>
    <xdr:to>
      <xdr:col>15</xdr:col>
      <xdr:colOff>101600</xdr:colOff>
      <xdr:row>77</xdr:row>
      <xdr:rowOff>73788</xdr:rowOff>
    </xdr:to>
    <xdr:sp macro="" textlink="">
      <xdr:nvSpPr>
        <xdr:cNvPr id="201" name="楕円 200"/>
        <xdr:cNvSpPr/>
      </xdr:nvSpPr>
      <xdr:spPr>
        <a:xfrm>
          <a:off x="2857500" y="131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64915</xdr:rowOff>
    </xdr:from>
    <xdr:ext cx="469744" cy="259045"/>
    <xdr:sp macro="" textlink="">
      <xdr:nvSpPr>
        <xdr:cNvPr id="202" name="テキスト ボックス 201"/>
        <xdr:cNvSpPr txBox="1"/>
      </xdr:nvSpPr>
      <xdr:spPr>
        <a:xfrm>
          <a:off x="2673428" y="13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51436</xdr:rowOff>
    </xdr:from>
    <xdr:to>
      <xdr:col>10</xdr:col>
      <xdr:colOff>165100</xdr:colOff>
      <xdr:row>76</xdr:row>
      <xdr:rowOff>153036</xdr:rowOff>
    </xdr:to>
    <xdr:sp macro="" textlink="">
      <xdr:nvSpPr>
        <xdr:cNvPr id="203" name="楕円 202"/>
        <xdr:cNvSpPr/>
      </xdr:nvSpPr>
      <xdr:spPr>
        <a:xfrm>
          <a:off x="1968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144163</xdr:rowOff>
    </xdr:from>
    <xdr:ext cx="469744" cy="259045"/>
    <xdr:sp macro="" textlink="">
      <xdr:nvSpPr>
        <xdr:cNvPr id="204" name="テキスト ボックス 203"/>
        <xdr:cNvSpPr txBox="1"/>
      </xdr:nvSpPr>
      <xdr:spPr>
        <a:xfrm>
          <a:off x="1784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66039</xdr:rowOff>
    </xdr:from>
    <xdr:to>
      <xdr:col>6</xdr:col>
      <xdr:colOff>38100</xdr:colOff>
      <xdr:row>76</xdr:row>
      <xdr:rowOff>167639</xdr:rowOff>
    </xdr:to>
    <xdr:sp macro="" textlink="">
      <xdr:nvSpPr>
        <xdr:cNvPr id="205" name="楕円 204"/>
        <xdr:cNvSpPr/>
      </xdr:nvSpPr>
      <xdr:spPr>
        <a:xfrm>
          <a:off x="1079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158766</xdr:rowOff>
    </xdr:from>
    <xdr:ext cx="469744" cy="259045"/>
    <xdr:sp macro="" textlink="">
      <xdr:nvSpPr>
        <xdr:cNvPr id="206" name="テキスト ボックス 205"/>
        <xdr:cNvSpPr txBox="1"/>
      </xdr:nvSpPr>
      <xdr:spPr>
        <a:xfrm>
          <a:off x="895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49231</xdr:rowOff>
    </xdr:from>
    <xdr:to>
      <xdr:col>24</xdr:col>
      <xdr:colOff>62865</xdr:colOff>
      <xdr:row>96</xdr:row>
      <xdr:rowOff>2121</xdr:rowOff>
    </xdr:to>
    <xdr:cxnSp macro="">
      <xdr:nvCxnSpPr>
        <xdr:cNvPr id="231" name="直線コネクタ 230"/>
        <xdr:cNvCxnSpPr/>
      </xdr:nvCxnSpPr>
      <xdr:spPr>
        <a:xfrm flipV="1">
          <a:off x="4633595" y="15651181"/>
          <a:ext cx="1270" cy="81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5948</xdr:rowOff>
    </xdr:from>
    <xdr:ext cx="534377" cy="259045"/>
    <xdr:sp macro="" textlink="">
      <xdr:nvSpPr>
        <xdr:cNvPr id="232" name="扶助費最小値テキスト"/>
        <xdr:cNvSpPr txBox="1"/>
      </xdr:nvSpPr>
      <xdr:spPr>
        <a:xfrm>
          <a:off x="4686300" y="16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2121</xdr:rowOff>
    </xdr:from>
    <xdr:to>
      <xdr:col>24</xdr:col>
      <xdr:colOff>152400</xdr:colOff>
      <xdr:row>96</xdr:row>
      <xdr:rowOff>2121</xdr:rowOff>
    </xdr:to>
    <xdr:cxnSp macro="">
      <xdr:nvCxnSpPr>
        <xdr:cNvPr id="233" name="直線コネクタ 232"/>
        <xdr:cNvCxnSpPr/>
      </xdr:nvCxnSpPr>
      <xdr:spPr>
        <a:xfrm>
          <a:off x="4546600" y="16461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167358</xdr:rowOff>
    </xdr:from>
    <xdr:ext cx="599010" cy="259045"/>
    <xdr:sp macro="" textlink="">
      <xdr:nvSpPr>
        <xdr:cNvPr id="234" name="扶助費最大値テキスト"/>
        <xdr:cNvSpPr txBox="1"/>
      </xdr:nvSpPr>
      <xdr:spPr>
        <a:xfrm>
          <a:off x="4686300" y="154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49231</xdr:rowOff>
    </xdr:from>
    <xdr:to>
      <xdr:col>24</xdr:col>
      <xdr:colOff>152400</xdr:colOff>
      <xdr:row>91</xdr:row>
      <xdr:rowOff>49231</xdr:rowOff>
    </xdr:to>
    <xdr:cxnSp macro="">
      <xdr:nvCxnSpPr>
        <xdr:cNvPr id="235" name="直線コネクタ 234"/>
        <xdr:cNvCxnSpPr/>
      </xdr:nvCxnSpPr>
      <xdr:spPr>
        <a:xfrm>
          <a:off x="4546600" y="1565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56262</xdr:rowOff>
    </xdr:from>
    <xdr:to>
      <xdr:col>24</xdr:col>
      <xdr:colOff>63500</xdr:colOff>
      <xdr:row>95</xdr:row>
      <xdr:rowOff>144311</xdr:rowOff>
    </xdr:to>
    <xdr:cxnSp macro="">
      <xdr:nvCxnSpPr>
        <xdr:cNvPr id="236" name="直線コネクタ 235"/>
        <xdr:cNvCxnSpPr/>
      </xdr:nvCxnSpPr>
      <xdr:spPr>
        <a:xfrm flipV="1">
          <a:off x="3797300" y="16344012"/>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114177</xdr:rowOff>
    </xdr:from>
    <xdr:ext cx="599010" cy="259045"/>
    <xdr:sp macro="" textlink="">
      <xdr:nvSpPr>
        <xdr:cNvPr id="237" name="扶助費平均値テキスト"/>
        <xdr:cNvSpPr txBox="1"/>
      </xdr:nvSpPr>
      <xdr:spPr>
        <a:xfrm>
          <a:off x="4686300" y="15887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91300</xdr:rowOff>
    </xdr:from>
    <xdr:to>
      <xdr:col>24</xdr:col>
      <xdr:colOff>114300</xdr:colOff>
      <xdr:row>94</xdr:row>
      <xdr:rowOff>21450</xdr:rowOff>
    </xdr:to>
    <xdr:sp macro="" textlink="">
      <xdr:nvSpPr>
        <xdr:cNvPr id="238" name="フローチャート: 判断 237"/>
        <xdr:cNvSpPr/>
      </xdr:nvSpPr>
      <xdr:spPr>
        <a:xfrm>
          <a:off x="4584700" y="160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151721</xdr:rowOff>
    </xdr:from>
    <xdr:to>
      <xdr:col>19</xdr:col>
      <xdr:colOff>177800</xdr:colOff>
      <xdr:row>95</xdr:row>
      <xdr:rowOff>144311</xdr:rowOff>
    </xdr:to>
    <xdr:cxnSp macro="">
      <xdr:nvCxnSpPr>
        <xdr:cNvPr id="239" name="直線コネクタ 238"/>
        <xdr:cNvCxnSpPr/>
      </xdr:nvCxnSpPr>
      <xdr:spPr>
        <a:xfrm>
          <a:off x="2908300" y="16268021"/>
          <a:ext cx="889000" cy="1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80804</xdr:rowOff>
    </xdr:from>
    <xdr:to>
      <xdr:col>20</xdr:col>
      <xdr:colOff>38100</xdr:colOff>
      <xdr:row>95</xdr:row>
      <xdr:rowOff>10954</xdr:rowOff>
    </xdr:to>
    <xdr:sp macro="" textlink="">
      <xdr:nvSpPr>
        <xdr:cNvPr id="240" name="フローチャート: 判断 239"/>
        <xdr:cNvSpPr/>
      </xdr:nvSpPr>
      <xdr:spPr>
        <a:xfrm>
          <a:off x="3746500" y="161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27481</xdr:rowOff>
    </xdr:from>
    <xdr:ext cx="599010" cy="259045"/>
    <xdr:sp macro="" textlink="">
      <xdr:nvSpPr>
        <xdr:cNvPr id="241" name="テキスト ボックス 240"/>
        <xdr:cNvSpPr txBox="1"/>
      </xdr:nvSpPr>
      <xdr:spPr>
        <a:xfrm>
          <a:off x="3497795" y="159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151721</xdr:rowOff>
    </xdr:from>
    <xdr:to>
      <xdr:col>15</xdr:col>
      <xdr:colOff>50800</xdr:colOff>
      <xdr:row>97</xdr:row>
      <xdr:rowOff>88894</xdr:rowOff>
    </xdr:to>
    <xdr:cxnSp macro="">
      <xdr:nvCxnSpPr>
        <xdr:cNvPr id="242" name="直線コネクタ 241"/>
        <xdr:cNvCxnSpPr/>
      </xdr:nvCxnSpPr>
      <xdr:spPr>
        <a:xfrm flipV="1">
          <a:off x="2019300" y="16268021"/>
          <a:ext cx="8890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20016</xdr:rowOff>
    </xdr:from>
    <xdr:to>
      <xdr:col>15</xdr:col>
      <xdr:colOff>101600</xdr:colOff>
      <xdr:row>93</xdr:row>
      <xdr:rowOff>121616</xdr:rowOff>
    </xdr:to>
    <xdr:sp macro="" textlink="">
      <xdr:nvSpPr>
        <xdr:cNvPr id="243" name="フローチャート: 判断 242"/>
        <xdr:cNvSpPr/>
      </xdr:nvSpPr>
      <xdr:spPr>
        <a:xfrm>
          <a:off x="28575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138143</xdr:rowOff>
    </xdr:from>
    <xdr:ext cx="599010" cy="259045"/>
    <xdr:sp macro="" textlink="">
      <xdr:nvSpPr>
        <xdr:cNvPr id="244" name="テキスト ボックス 243"/>
        <xdr:cNvSpPr txBox="1"/>
      </xdr:nvSpPr>
      <xdr:spPr>
        <a:xfrm>
          <a:off x="2608795" y="157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88894</xdr:rowOff>
    </xdr:from>
    <xdr:to>
      <xdr:col>10</xdr:col>
      <xdr:colOff>114300</xdr:colOff>
      <xdr:row>98</xdr:row>
      <xdr:rowOff>38240</xdr:rowOff>
    </xdr:to>
    <xdr:cxnSp macro="">
      <xdr:nvCxnSpPr>
        <xdr:cNvPr id="245" name="直線コネクタ 244"/>
        <xdr:cNvCxnSpPr/>
      </xdr:nvCxnSpPr>
      <xdr:spPr>
        <a:xfrm flipV="1">
          <a:off x="1130300" y="16719544"/>
          <a:ext cx="889000" cy="1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126428</xdr:rowOff>
    </xdr:from>
    <xdr:to>
      <xdr:col>10</xdr:col>
      <xdr:colOff>165100</xdr:colOff>
      <xdr:row>96</xdr:row>
      <xdr:rowOff>56578</xdr:rowOff>
    </xdr:to>
    <xdr:sp macro="" textlink="">
      <xdr:nvSpPr>
        <xdr:cNvPr id="246" name="フローチャート: 判断 245"/>
        <xdr:cNvSpPr/>
      </xdr:nvSpPr>
      <xdr:spPr>
        <a:xfrm>
          <a:off x="1968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73105</xdr:rowOff>
    </xdr:from>
    <xdr:ext cx="534377" cy="259045"/>
    <xdr:sp macro="" textlink="">
      <xdr:nvSpPr>
        <xdr:cNvPr id="247" name="テキスト ボックス 246"/>
        <xdr:cNvSpPr txBox="1"/>
      </xdr:nvSpPr>
      <xdr:spPr>
        <a:xfrm>
          <a:off x="1752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27997</xdr:rowOff>
    </xdr:from>
    <xdr:to>
      <xdr:col>6</xdr:col>
      <xdr:colOff>38100</xdr:colOff>
      <xdr:row>96</xdr:row>
      <xdr:rowOff>129597</xdr:rowOff>
    </xdr:to>
    <xdr:sp macro="" textlink="">
      <xdr:nvSpPr>
        <xdr:cNvPr id="248" name="フローチャート: 判断 247"/>
        <xdr:cNvSpPr/>
      </xdr:nvSpPr>
      <xdr:spPr>
        <a:xfrm>
          <a:off x="1079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146124</xdr:rowOff>
    </xdr:from>
    <xdr:ext cx="534377" cy="259045"/>
    <xdr:sp macro="" textlink="">
      <xdr:nvSpPr>
        <xdr:cNvPr id="249" name="テキスト ボックス 248"/>
        <xdr:cNvSpPr txBox="1"/>
      </xdr:nvSpPr>
      <xdr:spPr>
        <a:xfrm>
          <a:off x="863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5462</xdr:rowOff>
    </xdr:from>
    <xdr:to>
      <xdr:col>24</xdr:col>
      <xdr:colOff>114300</xdr:colOff>
      <xdr:row>95</xdr:row>
      <xdr:rowOff>107062</xdr:rowOff>
    </xdr:to>
    <xdr:sp macro="" textlink="">
      <xdr:nvSpPr>
        <xdr:cNvPr id="255" name="楕円 254"/>
        <xdr:cNvSpPr/>
      </xdr:nvSpPr>
      <xdr:spPr>
        <a:xfrm>
          <a:off x="45847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91839</xdr:rowOff>
    </xdr:from>
    <xdr:ext cx="534377" cy="259045"/>
    <xdr:sp macro="" textlink="">
      <xdr:nvSpPr>
        <xdr:cNvPr id="256" name="扶助費該当値テキスト"/>
        <xdr:cNvSpPr txBox="1"/>
      </xdr:nvSpPr>
      <xdr:spPr>
        <a:xfrm>
          <a:off x="4686300" y="162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93511</xdr:rowOff>
    </xdr:from>
    <xdr:to>
      <xdr:col>20</xdr:col>
      <xdr:colOff>38100</xdr:colOff>
      <xdr:row>96</xdr:row>
      <xdr:rowOff>23661</xdr:rowOff>
    </xdr:to>
    <xdr:sp macro="" textlink="">
      <xdr:nvSpPr>
        <xdr:cNvPr id="257" name="楕円 256"/>
        <xdr:cNvSpPr/>
      </xdr:nvSpPr>
      <xdr:spPr>
        <a:xfrm>
          <a:off x="3746500" y="16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14788</xdr:rowOff>
    </xdr:from>
    <xdr:ext cx="534377" cy="259045"/>
    <xdr:sp macro="" textlink="">
      <xdr:nvSpPr>
        <xdr:cNvPr id="258" name="テキスト ボックス 257"/>
        <xdr:cNvSpPr txBox="1"/>
      </xdr:nvSpPr>
      <xdr:spPr>
        <a:xfrm>
          <a:off x="3530111" y="164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100921</xdr:rowOff>
    </xdr:from>
    <xdr:to>
      <xdr:col>15</xdr:col>
      <xdr:colOff>101600</xdr:colOff>
      <xdr:row>95</xdr:row>
      <xdr:rowOff>31071</xdr:rowOff>
    </xdr:to>
    <xdr:sp macro="" textlink="">
      <xdr:nvSpPr>
        <xdr:cNvPr id="259" name="楕円 258"/>
        <xdr:cNvSpPr/>
      </xdr:nvSpPr>
      <xdr:spPr>
        <a:xfrm>
          <a:off x="2857500" y="16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22198</xdr:rowOff>
    </xdr:from>
    <xdr:ext cx="534377" cy="259045"/>
    <xdr:sp macro="" textlink="">
      <xdr:nvSpPr>
        <xdr:cNvPr id="260" name="テキスト ボックス 259"/>
        <xdr:cNvSpPr txBox="1"/>
      </xdr:nvSpPr>
      <xdr:spPr>
        <a:xfrm>
          <a:off x="2641111" y="163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38094</xdr:rowOff>
    </xdr:from>
    <xdr:to>
      <xdr:col>10</xdr:col>
      <xdr:colOff>165100</xdr:colOff>
      <xdr:row>97</xdr:row>
      <xdr:rowOff>139694</xdr:rowOff>
    </xdr:to>
    <xdr:sp macro="" textlink="">
      <xdr:nvSpPr>
        <xdr:cNvPr id="261" name="楕円 260"/>
        <xdr:cNvSpPr/>
      </xdr:nvSpPr>
      <xdr:spPr>
        <a:xfrm>
          <a:off x="19685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130821</xdr:rowOff>
    </xdr:from>
    <xdr:ext cx="534377" cy="259045"/>
    <xdr:sp macro="" textlink="">
      <xdr:nvSpPr>
        <xdr:cNvPr id="262" name="テキスト ボックス 261"/>
        <xdr:cNvSpPr txBox="1"/>
      </xdr:nvSpPr>
      <xdr:spPr>
        <a:xfrm>
          <a:off x="1752111" y="167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158890</xdr:rowOff>
    </xdr:from>
    <xdr:to>
      <xdr:col>6</xdr:col>
      <xdr:colOff>38100</xdr:colOff>
      <xdr:row>98</xdr:row>
      <xdr:rowOff>89040</xdr:rowOff>
    </xdr:to>
    <xdr:sp macro="" textlink="">
      <xdr:nvSpPr>
        <xdr:cNvPr id="263" name="楕円 262"/>
        <xdr:cNvSpPr/>
      </xdr:nvSpPr>
      <xdr:spPr>
        <a:xfrm>
          <a:off x="1079500" y="167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80167</xdr:rowOff>
    </xdr:from>
    <xdr:ext cx="534377" cy="259045"/>
    <xdr:sp macro="" textlink="">
      <xdr:nvSpPr>
        <xdr:cNvPr id="264" name="テキスト ボックス 263"/>
        <xdr:cNvSpPr txBox="1"/>
      </xdr:nvSpPr>
      <xdr:spPr>
        <a:xfrm>
          <a:off x="863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49588</xdr:rowOff>
    </xdr:from>
    <xdr:to>
      <xdr:col>55</xdr:col>
      <xdr:colOff>0</xdr:colOff>
      <xdr:row>36</xdr:row>
      <xdr:rowOff>55183</xdr:rowOff>
    </xdr:to>
    <xdr:cxnSp macro="">
      <xdr:nvCxnSpPr>
        <xdr:cNvPr id="295" name="直線コネクタ 294"/>
        <xdr:cNvCxnSpPr/>
      </xdr:nvCxnSpPr>
      <xdr:spPr>
        <a:xfrm flipV="1">
          <a:off x="9639300" y="6221788"/>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55183</xdr:rowOff>
    </xdr:from>
    <xdr:to>
      <xdr:col>50</xdr:col>
      <xdr:colOff>114300</xdr:colOff>
      <xdr:row>36</xdr:row>
      <xdr:rowOff>103712</xdr:rowOff>
    </xdr:to>
    <xdr:cxnSp macro="">
      <xdr:nvCxnSpPr>
        <xdr:cNvPr id="298" name="直線コネクタ 297"/>
        <xdr:cNvCxnSpPr/>
      </xdr:nvCxnSpPr>
      <xdr:spPr>
        <a:xfrm flipV="1">
          <a:off x="8750300" y="6227383"/>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52930</xdr:rowOff>
    </xdr:from>
    <xdr:to>
      <xdr:col>45</xdr:col>
      <xdr:colOff>177800</xdr:colOff>
      <xdr:row>36</xdr:row>
      <xdr:rowOff>103712</xdr:rowOff>
    </xdr:to>
    <xdr:cxnSp macro="">
      <xdr:nvCxnSpPr>
        <xdr:cNvPr id="301" name="直線コネクタ 300"/>
        <xdr:cNvCxnSpPr/>
      </xdr:nvCxnSpPr>
      <xdr:spPr>
        <a:xfrm>
          <a:off x="7861300" y="5196430"/>
          <a:ext cx="889000" cy="107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52930</xdr:rowOff>
    </xdr:from>
    <xdr:to>
      <xdr:col>41</xdr:col>
      <xdr:colOff>50800</xdr:colOff>
      <xdr:row>36</xdr:row>
      <xdr:rowOff>79143</xdr:rowOff>
    </xdr:to>
    <xdr:cxnSp macro="">
      <xdr:nvCxnSpPr>
        <xdr:cNvPr id="304" name="直線コネクタ 303"/>
        <xdr:cNvCxnSpPr/>
      </xdr:nvCxnSpPr>
      <xdr:spPr>
        <a:xfrm flipV="1">
          <a:off x="6972300" y="5196430"/>
          <a:ext cx="889000" cy="10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8" name="テキスト ボックス 307"/>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170238</xdr:rowOff>
    </xdr:from>
    <xdr:to>
      <xdr:col>55</xdr:col>
      <xdr:colOff>50800</xdr:colOff>
      <xdr:row>36</xdr:row>
      <xdr:rowOff>100388</xdr:rowOff>
    </xdr:to>
    <xdr:sp macro="" textlink="">
      <xdr:nvSpPr>
        <xdr:cNvPr id="314" name="楕円 313"/>
        <xdr:cNvSpPr/>
      </xdr:nvSpPr>
      <xdr:spPr>
        <a:xfrm>
          <a:off x="10426700" y="6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148665</xdr:rowOff>
    </xdr:from>
    <xdr:ext cx="534377" cy="259045"/>
    <xdr:sp macro="" textlink="">
      <xdr:nvSpPr>
        <xdr:cNvPr id="315" name="補助費等該当値テキスト"/>
        <xdr:cNvSpPr txBox="1"/>
      </xdr:nvSpPr>
      <xdr:spPr>
        <a:xfrm>
          <a:off x="10528300"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xdr:rowOff>
    </xdr:from>
    <xdr:to>
      <xdr:col>50</xdr:col>
      <xdr:colOff>165100</xdr:colOff>
      <xdr:row>36</xdr:row>
      <xdr:rowOff>105983</xdr:rowOff>
    </xdr:to>
    <xdr:sp macro="" textlink="">
      <xdr:nvSpPr>
        <xdr:cNvPr id="316" name="楕円 315"/>
        <xdr:cNvSpPr/>
      </xdr:nvSpPr>
      <xdr:spPr>
        <a:xfrm>
          <a:off x="9588500" y="6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97110</xdr:rowOff>
    </xdr:from>
    <xdr:ext cx="534377" cy="259045"/>
    <xdr:sp macro="" textlink="">
      <xdr:nvSpPr>
        <xdr:cNvPr id="317" name="テキスト ボックス 316"/>
        <xdr:cNvSpPr txBox="1"/>
      </xdr:nvSpPr>
      <xdr:spPr>
        <a:xfrm>
          <a:off x="9372111" y="626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52912</xdr:rowOff>
    </xdr:from>
    <xdr:to>
      <xdr:col>46</xdr:col>
      <xdr:colOff>38100</xdr:colOff>
      <xdr:row>36</xdr:row>
      <xdr:rowOff>154512</xdr:rowOff>
    </xdr:to>
    <xdr:sp macro="" textlink="">
      <xdr:nvSpPr>
        <xdr:cNvPr id="318" name="楕円 317"/>
        <xdr:cNvSpPr/>
      </xdr:nvSpPr>
      <xdr:spPr>
        <a:xfrm>
          <a:off x="8699500" y="62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145639</xdr:rowOff>
    </xdr:from>
    <xdr:ext cx="534377" cy="259045"/>
    <xdr:sp macro="" textlink="">
      <xdr:nvSpPr>
        <xdr:cNvPr id="319" name="テキスト ボックス 318"/>
        <xdr:cNvSpPr txBox="1"/>
      </xdr:nvSpPr>
      <xdr:spPr>
        <a:xfrm>
          <a:off x="8483111" y="63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2130</xdr:rowOff>
    </xdr:from>
    <xdr:to>
      <xdr:col>41</xdr:col>
      <xdr:colOff>101600</xdr:colOff>
      <xdr:row>30</xdr:row>
      <xdr:rowOff>103730</xdr:rowOff>
    </xdr:to>
    <xdr:sp macro="" textlink="">
      <xdr:nvSpPr>
        <xdr:cNvPr id="320" name="楕円 319"/>
        <xdr:cNvSpPr/>
      </xdr:nvSpPr>
      <xdr:spPr>
        <a:xfrm>
          <a:off x="7810500" y="5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94857</xdr:rowOff>
    </xdr:from>
    <xdr:ext cx="599010" cy="259045"/>
    <xdr:sp macro="" textlink="">
      <xdr:nvSpPr>
        <xdr:cNvPr id="321" name="テキスト ボックス 320"/>
        <xdr:cNvSpPr txBox="1"/>
      </xdr:nvSpPr>
      <xdr:spPr>
        <a:xfrm>
          <a:off x="7561795" y="52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28343</xdr:rowOff>
    </xdr:from>
    <xdr:to>
      <xdr:col>36</xdr:col>
      <xdr:colOff>165100</xdr:colOff>
      <xdr:row>36</xdr:row>
      <xdr:rowOff>129943</xdr:rowOff>
    </xdr:to>
    <xdr:sp macro="" textlink="">
      <xdr:nvSpPr>
        <xdr:cNvPr id="322" name="楕円 321"/>
        <xdr:cNvSpPr/>
      </xdr:nvSpPr>
      <xdr:spPr>
        <a:xfrm>
          <a:off x="6921500" y="62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146470</xdr:rowOff>
    </xdr:from>
    <xdr:ext cx="534377" cy="259045"/>
    <xdr:sp macro="" textlink="">
      <xdr:nvSpPr>
        <xdr:cNvPr id="323" name="テキスト ボックス 322"/>
        <xdr:cNvSpPr txBox="1"/>
      </xdr:nvSpPr>
      <xdr:spPr>
        <a:xfrm>
          <a:off x="6705111" y="59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23431</xdr:rowOff>
    </xdr:from>
    <xdr:to>
      <xdr:col>55</xdr:col>
      <xdr:colOff>0</xdr:colOff>
      <xdr:row>56</xdr:row>
      <xdr:rowOff>119609</xdr:rowOff>
    </xdr:to>
    <xdr:cxnSp macro="">
      <xdr:nvCxnSpPr>
        <xdr:cNvPr id="352" name="直線コネクタ 351"/>
        <xdr:cNvCxnSpPr/>
      </xdr:nvCxnSpPr>
      <xdr:spPr>
        <a:xfrm flipV="1">
          <a:off x="9639300" y="9624631"/>
          <a:ext cx="838200" cy="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10299</xdr:rowOff>
    </xdr:from>
    <xdr:to>
      <xdr:col>50</xdr:col>
      <xdr:colOff>114300</xdr:colOff>
      <xdr:row>56</xdr:row>
      <xdr:rowOff>119609</xdr:rowOff>
    </xdr:to>
    <xdr:cxnSp macro="">
      <xdr:nvCxnSpPr>
        <xdr:cNvPr id="355" name="直線コネクタ 354"/>
        <xdr:cNvCxnSpPr/>
      </xdr:nvCxnSpPr>
      <xdr:spPr>
        <a:xfrm>
          <a:off x="8750300" y="9611499"/>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68097</xdr:rowOff>
    </xdr:from>
    <xdr:to>
      <xdr:col>45</xdr:col>
      <xdr:colOff>177800</xdr:colOff>
      <xdr:row>56</xdr:row>
      <xdr:rowOff>10299</xdr:rowOff>
    </xdr:to>
    <xdr:cxnSp macro="">
      <xdr:nvCxnSpPr>
        <xdr:cNvPr id="358" name="直線コネクタ 357"/>
        <xdr:cNvCxnSpPr/>
      </xdr:nvCxnSpPr>
      <xdr:spPr>
        <a:xfrm>
          <a:off x="7861300" y="9497847"/>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68097</xdr:rowOff>
    </xdr:from>
    <xdr:to>
      <xdr:col>41</xdr:col>
      <xdr:colOff>50800</xdr:colOff>
      <xdr:row>55</xdr:row>
      <xdr:rowOff>163843</xdr:rowOff>
    </xdr:to>
    <xdr:cxnSp macro="">
      <xdr:nvCxnSpPr>
        <xdr:cNvPr id="361" name="直線コネクタ 360"/>
        <xdr:cNvCxnSpPr/>
      </xdr:nvCxnSpPr>
      <xdr:spPr>
        <a:xfrm flipV="1">
          <a:off x="6972300" y="9497847"/>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144081</xdr:rowOff>
    </xdr:from>
    <xdr:to>
      <xdr:col>55</xdr:col>
      <xdr:colOff>50800</xdr:colOff>
      <xdr:row>56</xdr:row>
      <xdr:rowOff>74231</xdr:rowOff>
    </xdr:to>
    <xdr:sp macro="" textlink="">
      <xdr:nvSpPr>
        <xdr:cNvPr id="371" name="楕円 370"/>
        <xdr:cNvSpPr/>
      </xdr:nvSpPr>
      <xdr:spPr>
        <a:xfrm>
          <a:off x="10426700" y="95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122508</xdr:rowOff>
    </xdr:from>
    <xdr:ext cx="534377" cy="259045"/>
    <xdr:sp macro="" textlink="">
      <xdr:nvSpPr>
        <xdr:cNvPr id="372" name="普通建設事業費該当値テキスト"/>
        <xdr:cNvSpPr txBox="1"/>
      </xdr:nvSpPr>
      <xdr:spPr>
        <a:xfrm>
          <a:off x="10528300" y="95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68809</xdr:rowOff>
    </xdr:from>
    <xdr:to>
      <xdr:col>50</xdr:col>
      <xdr:colOff>165100</xdr:colOff>
      <xdr:row>56</xdr:row>
      <xdr:rowOff>170409</xdr:rowOff>
    </xdr:to>
    <xdr:sp macro="" textlink="">
      <xdr:nvSpPr>
        <xdr:cNvPr id="373" name="楕円 372"/>
        <xdr:cNvSpPr/>
      </xdr:nvSpPr>
      <xdr:spPr>
        <a:xfrm>
          <a:off x="9588500" y="9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161536</xdr:rowOff>
    </xdr:from>
    <xdr:ext cx="534377" cy="259045"/>
    <xdr:sp macro="" textlink="">
      <xdr:nvSpPr>
        <xdr:cNvPr id="374" name="テキスト ボックス 373"/>
        <xdr:cNvSpPr txBox="1"/>
      </xdr:nvSpPr>
      <xdr:spPr>
        <a:xfrm>
          <a:off x="9372111" y="97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130949</xdr:rowOff>
    </xdr:from>
    <xdr:to>
      <xdr:col>46</xdr:col>
      <xdr:colOff>38100</xdr:colOff>
      <xdr:row>56</xdr:row>
      <xdr:rowOff>61099</xdr:rowOff>
    </xdr:to>
    <xdr:sp macro="" textlink="">
      <xdr:nvSpPr>
        <xdr:cNvPr id="375" name="楕円 374"/>
        <xdr:cNvSpPr/>
      </xdr:nvSpPr>
      <xdr:spPr>
        <a:xfrm>
          <a:off x="8699500" y="95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52226</xdr:rowOff>
    </xdr:from>
    <xdr:ext cx="534377" cy="259045"/>
    <xdr:sp macro="" textlink="">
      <xdr:nvSpPr>
        <xdr:cNvPr id="376" name="テキスト ボックス 375"/>
        <xdr:cNvSpPr txBox="1"/>
      </xdr:nvSpPr>
      <xdr:spPr>
        <a:xfrm>
          <a:off x="8483111" y="96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17297</xdr:rowOff>
    </xdr:from>
    <xdr:to>
      <xdr:col>41</xdr:col>
      <xdr:colOff>101600</xdr:colOff>
      <xdr:row>55</xdr:row>
      <xdr:rowOff>118897</xdr:rowOff>
    </xdr:to>
    <xdr:sp macro="" textlink="">
      <xdr:nvSpPr>
        <xdr:cNvPr id="377" name="楕円 376"/>
        <xdr:cNvSpPr/>
      </xdr:nvSpPr>
      <xdr:spPr>
        <a:xfrm>
          <a:off x="7810500" y="9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110024</xdr:rowOff>
    </xdr:from>
    <xdr:ext cx="534377" cy="259045"/>
    <xdr:sp macro="" textlink="">
      <xdr:nvSpPr>
        <xdr:cNvPr id="378" name="テキスト ボックス 377"/>
        <xdr:cNvSpPr txBox="1"/>
      </xdr:nvSpPr>
      <xdr:spPr>
        <a:xfrm>
          <a:off x="7594111" y="95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113043</xdr:rowOff>
    </xdr:from>
    <xdr:to>
      <xdr:col>36</xdr:col>
      <xdr:colOff>165100</xdr:colOff>
      <xdr:row>56</xdr:row>
      <xdr:rowOff>43193</xdr:rowOff>
    </xdr:to>
    <xdr:sp macro="" textlink="">
      <xdr:nvSpPr>
        <xdr:cNvPr id="379" name="楕円 378"/>
        <xdr:cNvSpPr/>
      </xdr:nvSpPr>
      <xdr:spPr>
        <a:xfrm>
          <a:off x="6921500" y="95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34320</xdr:rowOff>
    </xdr:from>
    <xdr:ext cx="534377" cy="259045"/>
    <xdr:sp macro="" textlink="">
      <xdr:nvSpPr>
        <xdr:cNvPr id="380" name="テキスト ボックス 379"/>
        <xdr:cNvSpPr txBox="1"/>
      </xdr:nvSpPr>
      <xdr:spPr>
        <a:xfrm>
          <a:off x="6705111" y="96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91831</xdr:rowOff>
    </xdr:from>
    <xdr:to>
      <xdr:col>55</xdr:col>
      <xdr:colOff>0</xdr:colOff>
      <xdr:row>76</xdr:row>
      <xdr:rowOff>37745</xdr:rowOff>
    </xdr:to>
    <xdr:cxnSp macro="">
      <xdr:nvCxnSpPr>
        <xdr:cNvPr id="407" name="直線コネクタ 406"/>
        <xdr:cNvCxnSpPr/>
      </xdr:nvCxnSpPr>
      <xdr:spPr>
        <a:xfrm>
          <a:off x="9639300" y="12950581"/>
          <a:ext cx="8382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88745</xdr:rowOff>
    </xdr:from>
    <xdr:to>
      <xdr:col>50</xdr:col>
      <xdr:colOff>114300</xdr:colOff>
      <xdr:row>75</xdr:row>
      <xdr:rowOff>91831</xdr:rowOff>
    </xdr:to>
    <xdr:cxnSp macro="">
      <xdr:nvCxnSpPr>
        <xdr:cNvPr id="410" name="直線コネクタ 409"/>
        <xdr:cNvCxnSpPr/>
      </xdr:nvCxnSpPr>
      <xdr:spPr>
        <a:xfrm>
          <a:off x="8750300" y="12776045"/>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136774</xdr:rowOff>
    </xdr:from>
    <xdr:to>
      <xdr:col>45</xdr:col>
      <xdr:colOff>177800</xdr:colOff>
      <xdr:row>74</xdr:row>
      <xdr:rowOff>88745</xdr:rowOff>
    </xdr:to>
    <xdr:cxnSp macro="">
      <xdr:nvCxnSpPr>
        <xdr:cNvPr id="413" name="直線コネクタ 412"/>
        <xdr:cNvCxnSpPr/>
      </xdr:nvCxnSpPr>
      <xdr:spPr>
        <a:xfrm>
          <a:off x="7861300" y="12481174"/>
          <a:ext cx="889000" cy="2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136774</xdr:rowOff>
    </xdr:from>
    <xdr:to>
      <xdr:col>41</xdr:col>
      <xdr:colOff>50800</xdr:colOff>
      <xdr:row>74</xdr:row>
      <xdr:rowOff>152388</xdr:rowOff>
    </xdr:to>
    <xdr:cxnSp macro="">
      <xdr:nvCxnSpPr>
        <xdr:cNvPr id="416" name="直線コネクタ 415"/>
        <xdr:cNvCxnSpPr/>
      </xdr:nvCxnSpPr>
      <xdr:spPr>
        <a:xfrm flipV="1">
          <a:off x="6972300" y="12481174"/>
          <a:ext cx="889000" cy="3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8" name="テキスト ボックス 417"/>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0" name="テキスト ボックス 419"/>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158395</xdr:rowOff>
    </xdr:from>
    <xdr:to>
      <xdr:col>55</xdr:col>
      <xdr:colOff>50800</xdr:colOff>
      <xdr:row>76</xdr:row>
      <xdr:rowOff>88545</xdr:rowOff>
    </xdr:to>
    <xdr:sp macro="" textlink="">
      <xdr:nvSpPr>
        <xdr:cNvPr id="426" name="楕円 425"/>
        <xdr:cNvSpPr/>
      </xdr:nvSpPr>
      <xdr:spPr>
        <a:xfrm>
          <a:off x="104267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9821</xdr:rowOff>
    </xdr:from>
    <xdr:ext cx="534377" cy="259045"/>
    <xdr:sp macro="" textlink="">
      <xdr:nvSpPr>
        <xdr:cNvPr id="427" name="普通建設事業費 （ うち新規整備　）該当値テキスト"/>
        <xdr:cNvSpPr txBox="1"/>
      </xdr:nvSpPr>
      <xdr:spPr>
        <a:xfrm>
          <a:off x="10528300" y="128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41031</xdr:rowOff>
    </xdr:from>
    <xdr:to>
      <xdr:col>50</xdr:col>
      <xdr:colOff>165100</xdr:colOff>
      <xdr:row>75</xdr:row>
      <xdr:rowOff>142631</xdr:rowOff>
    </xdr:to>
    <xdr:sp macro="" textlink="">
      <xdr:nvSpPr>
        <xdr:cNvPr id="428" name="楕円 427"/>
        <xdr:cNvSpPr/>
      </xdr:nvSpPr>
      <xdr:spPr>
        <a:xfrm>
          <a:off x="9588500" y="12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159158</xdr:rowOff>
    </xdr:from>
    <xdr:ext cx="534377" cy="259045"/>
    <xdr:sp macro="" textlink="">
      <xdr:nvSpPr>
        <xdr:cNvPr id="429" name="テキスト ボックス 428"/>
        <xdr:cNvSpPr txBox="1"/>
      </xdr:nvSpPr>
      <xdr:spPr>
        <a:xfrm>
          <a:off x="9372111" y="12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37945</xdr:rowOff>
    </xdr:from>
    <xdr:to>
      <xdr:col>46</xdr:col>
      <xdr:colOff>38100</xdr:colOff>
      <xdr:row>74</xdr:row>
      <xdr:rowOff>139545</xdr:rowOff>
    </xdr:to>
    <xdr:sp macro="" textlink="">
      <xdr:nvSpPr>
        <xdr:cNvPr id="430" name="楕円 429"/>
        <xdr:cNvSpPr/>
      </xdr:nvSpPr>
      <xdr:spPr>
        <a:xfrm>
          <a:off x="8699500" y="127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156072</xdr:rowOff>
    </xdr:from>
    <xdr:ext cx="534377" cy="259045"/>
    <xdr:sp macro="" textlink="">
      <xdr:nvSpPr>
        <xdr:cNvPr id="431" name="テキスト ボックス 430"/>
        <xdr:cNvSpPr txBox="1"/>
      </xdr:nvSpPr>
      <xdr:spPr>
        <a:xfrm>
          <a:off x="8483111" y="125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85974</xdr:rowOff>
    </xdr:from>
    <xdr:to>
      <xdr:col>41</xdr:col>
      <xdr:colOff>101600</xdr:colOff>
      <xdr:row>73</xdr:row>
      <xdr:rowOff>16124</xdr:rowOff>
    </xdr:to>
    <xdr:sp macro="" textlink="">
      <xdr:nvSpPr>
        <xdr:cNvPr id="432" name="楕円 431"/>
        <xdr:cNvSpPr/>
      </xdr:nvSpPr>
      <xdr:spPr>
        <a:xfrm>
          <a:off x="7810500" y="124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32651</xdr:rowOff>
    </xdr:from>
    <xdr:ext cx="534377" cy="259045"/>
    <xdr:sp macro="" textlink="">
      <xdr:nvSpPr>
        <xdr:cNvPr id="433" name="テキスト ボックス 432"/>
        <xdr:cNvSpPr txBox="1"/>
      </xdr:nvSpPr>
      <xdr:spPr>
        <a:xfrm>
          <a:off x="7594111" y="122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101588</xdr:rowOff>
    </xdr:from>
    <xdr:to>
      <xdr:col>36</xdr:col>
      <xdr:colOff>165100</xdr:colOff>
      <xdr:row>75</xdr:row>
      <xdr:rowOff>31738</xdr:rowOff>
    </xdr:to>
    <xdr:sp macro="" textlink="">
      <xdr:nvSpPr>
        <xdr:cNvPr id="434" name="楕円 433"/>
        <xdr:cNvSpPr/>
      </xdr:nvSpPr>
      <xdr:spPr>
        <a:xfrm>
          <a:off x="6921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48265</xdr:rowOff>
    </xdr:from>
    <xdr:ext cx="534377" cy="259045"/>
    <xdr:sp macro="" textlink="">
      <xdr:nvSpPr>
        <xdr:cNvPr id="435" name="テキスト ボックス 434"/>
        <xdr:cNvSpPr txBox="1"/>
      </xdr:nvSpPr>
      <xdr:spPr>
        <a:xfrm>
          <a:off x="6705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93047</xdr:rowOff>
    </xdr:from>
    <xdr:to>
      <xdr:col>55</xdr:col>
      <xdr:colOff>0</xdr:colOff>
      <xdr:row>98</xdr:row>
      <xdr:rowOff>106172</xdr:rowOff>
    </xdr:to>
    <xdr:cxnSp macro="">
      <xdr:nvCxnSpPr>
        <xdr:cNvPr id="464" name="直線コネクタ 463"/>
        <xdr:cNvCxnSpPr/>
      </xdr:nvCxnSpPr>
      <xdr:spPr>
        <a:xfrm flipV="1">
          <a:off x="9639300" y="16723697"/>
          <a:ext cx="838200" cy="1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94399</xdr:rowOff>
    </xdr:from>
    <xdr:to>
      <xdr:col>50</xdr:col>
      <xdr:colOff>114300</xdr:colOff>
      <xdr:row>98</xdr:row>
      <xdr:rowOff>106172</xdr:rowOff>
    </xdr:to>
    <xdr:cxnSp macro="">
      <xdr:nvCxnSpPr>
        <xdr:cNvPr id="467" name="直線コネクタ 466"/>
        <xdr:cNvCxnSpPr/>
      </xdr:nvCxnSpPr>
      <xdr:spPr>
        <a:xfrm>
          <a:off x="8750300" y="1689649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94399</xdr:rowOff>
    </xdr:from>
    <xdr:to>
      <xdr:col>45</xdr:col>
      <xdr:colOff>177800</xdr:colOff>
      <xdr:row>98</xdr:row>
      <xdr:rowOff>124783</xdr:rowOff>
    </xdr:to>
    <xdr:cxnSp macro="">
      <xdr:nvCxnSpPr>
        <xdr:cNvPr id="470" name="直線コネクタ 469"/>
        <xdr:cNvCxnSpPr/>
      </xdr:nvCxnSpPr>
      <xdr:spPr>
        <a:xfrm flipV="1">
          <a:off x="7861300" y="1689649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157398</xdr:rowOff>
    </xdr:from>
    <xdr:to>
      <xdr:col>41</xdr:col>
      <xdr:colOff>50800</xdr:colOff>
      <xdr:row>98</xdr:row>
      <xdr:rowOff>124783</xdr:rowOff>
    </xdr:to>
    <xdr:cxnSp macro="">
      <xdr:nvCxnSpPr>
        <xdr:cNvPr id="473" name="直線コネクタ 472"/>
        <xdr:cNvCxnSpPr/>
      </xdr:nvCxnSpPr>
      <xdr:spPr>
        <a:xfrm>
          <a:off x="6972300" y="16788048"/>
          <a:ext cx="889000" cy="1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42247</xdr:rowOff>
    </xdr:from>
    <xdr:to>
      <xdr:col>55</xdr:col>
      <xdr:colOff>50800</xdr:colOff>
      <xdr:row>97</xdr:row>
      <xdr:rowOff>143847</xdr:rowOff>
    </xdr:to>
    <xdr:sp macro="" textlink="">
      <xdr:nvSpPr>
        <xdr:cNvPr id="483" name="楕円 482"/>
        <xdr:cNvSpPr/>
      </xdr:nvSpPr>
      <xdr:spPr>
        <a:xfrm>
          <a:off x="10426700" y="1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20674</xdr:rowOff>
    </xdr:from>
    <xdr:ext cx="534377" cy="259045"/>
    <xdr:sp macro="" textlink="">
      <xdr:nvSpPr>
        <xdr:cNvPr id="484" name="普通建設事業費 （ うち更新整備　）該当値テキスト"/>
        <xdr:cNvSpPr txBox="1"/>
      </xdr:nvSpPr>
      <xdr:spPr>
        <a:xfrm>
          <a:off x="10528300" y="166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55372</xdr:rowOff>
    </xdr:from>
    <xdr:to>
      <xdr:col>50</xdr:col>
      <xdr:colOff>165100</xdr:colOff>
      <xdr:row>98</xdr:row>
      <xdr:rowOff>156972</xdr:rowOff>
    </xdr:to>
    <xdr:sp macro="" textlink="">
      <xdr:nvSpPr>
        <xdr:cNvPr id="485" name="楕円 484"/>
        <xdr:cNvSpPr/>
      </xdr:nvSpPr>
      <xdr:spPr>
        <a:xfrm>
          <a:off x="9588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148099</xdr:rowOff>
    </xdr:from>
    <xdr:ext cx="469744" cy="259045"/>
    <xdr:sp macro="" textlink="">
      <xdr:nvSpPr>
        <xdr:cNvPr id="486" name="テキスト ボックス 485"/>
        <xdr:cNvSpPr txBox="1"/>
      </xdr:nvSpPr>
      <xdr:spPr>
        <a:xfrm>
          <a:off x="9404428"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43599</xdr:rowOff>
    </xdr:from>
    <xdr:to>
      <xdr:col>46</xdr:col>
      <xdr:colOff>38100</xdr:colOff>
      <xdr:row>98</xdr:row>
      <xdr:rowOff>145199</xdr:rowOff>
    </xdr:to>
    <xdr:sp macro="" textlink="">
      <xdr:nvSpPr>
        <xdr:cNvPr id="487" name="楕円 486"/>
        <xdr:cNvSpPr/>
      </xdr:nvSpPr>
      <xdr:spPr>
        <a:xfrm>
          <a:off x="8699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136326</xdr:rowOff>
    </xdr:from>
    <xdr:ext cx="469744" cy="259045"/>
    <xdr:sp macro="" textlink="">
      <xdr:nvSpPr>
        <xdr:cNvPr id="488" name="テキスト ボックス 487"/>
        <xdr:cNvSpPr txBox="1"/>
      </xdr:nvSpPr>
      <xdr:spPr>
        <a:xfrm>
          <a:off x="8515428" y="1693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73983</xdr:rowOff>
    </xdr:from>
    <xdr:to>
      <xdr:col>41</xdr:col>
      <xdr:colOff>101600</xdr:colOff>
      <xdr:row>99</xdr:row>
      <xdr:rowOff>4133</xdr:rowOff>
    </xdr:to>
    <xdr:sp macro="" textlink="">
      <xdr:nvSpPr>
        <xdr:cNvPr id="489" name="楕円 488"/>
        <xdr:cNvSpPr/>
      </xdr:nvSpPr>
      <xdr:spPr>
        <a:xfrm>
          <a:off x="7810500" y="16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166710</xdr:rowOff>
    </xdr:from>
    <xdr:ext cx="469744" cy="259045"/>
    <xdr:sp macro="" textlink="">
      <xdr:nvSpPr>
        <xdr:cNvPr id="490" name="テキスト ボックス 489"/>
        <xdr:cNvSpPr txBox="1"/>
      </xdr:nvSpPr>
      <xdr:spPr>
        <a:xfrm>
          <a:off x="7626428" y="169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106598</xdr:rowOff>
    </xdr:from>
    <xdr:to>
      <xdr:col>36</xdr:col>
      <xdr:colOff>165100</xdr:colOff>
      <xdr:row>98</xdr:row>
      <xdr:rowOff>36748</xdr:rowOff>
    </xdr:to>
    <xdr:sp macro="" textlink="">
      <xdr:nvSpPr>
        <xdr:cNvPr id="491" name="楕円 490"/>
        <xdr:cNvSpPr/>
      </xdr:nvSpPr>
      <xdr:spPr>
        <a:xfrm>
          <a:off x="6921500" y="167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27875</xdr:rowOff>
    </xdr:from>
    <xdr:ext cx="534377" cy="259045"/>
    <xdr:sp macro="" textlink="">
      <xdr:nvSpPr>
        <xdr:cNvPr id="492" name="テキスト ボックス 491"/>
        <xdr:cNvSpPr txBox="1"/>
      </xdr:nvSpPr>
      <xdr:spPr>
        <a:xfrm>
          <a:off x="6705111" y="168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8065</xdr:rowOff>
    </xdr:from>
    <xdr:to>
      <xdr:col>85</xdr:col>
      <xdr:colOff>127000</xdr:colOff>
      <xdr:row>39</xdr:row>
      <xdr:rowOff>20828</xdr:rowOff>
    </xdr:to>
    <xdr:cxnSp macro="">
      <xdr:nvCxnSpPr>
        <xdr:cNvPr id="521" name="直線コネクタ 520"/>
        <xdr:cNvCxnSpPr/>
      </xdr:nvCxnSpPr>
      <xdr:spPr>
        <a:xfrm>
          <a:off x="15481300" y="6694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8065</xdr:rowOff>
    </xdr:from>
    <xdr:to>
      <xdr:col>81</xdr:col>
      <xdr:colOff>50800</xdr:colOff>
      <xdr:row>39</xdr:row>
      <xdr:rowOff>44450</xdr:rowOff>
    </xdr:to>
    <xdr:cxnSp macro="">
      <xdr:nvCxnSpPr>
        <xdr:cNvPr id="524" name="直線コネクタ 523"/>
        <xdr:cNvCxnSpPr/>
      </xdr:nvCxnSpPr>
      <xdr:spPr>
        <a:xfrm flipV="1">
          <a:off x="14592300" y="669461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75692</xdr:rowOff>
    </xdr:from>
    <xdr:to>
      <xdr:col>76</xdr:col>
      <xdr:colOff>114300</xdr:colOff>
      <xdr:row>39</xdr:row>
      <xdr:rowOff>44450</xdr:rowOff>
    </xdr:to>
    <xdr:cxnSp macro="">
      <xdr:nvCxnSpPr>
        <xdr:cNvPr id="527" name="直線コネクタ 526"/>
        <xdr:cNvCxnSpPr/>
      </xdr:nvCxnSpPr>
      <xdr:spPr>
        <a:xfrm>
          <a:off x="13703300" y="6590792"/>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31306</xdr:rowOff>
    </xdr:from>
    <xdr:to>
      <xdr:col>71</xdr:col>
      <xdr:colOff>177800</xdr:colOff>
      <xdr:row>38</xdr:row>
      <xdr:rowOff>75692</xdr:rowOff>
    </xdr:to>
    <xdr:cxnSp macro="">
      <xdr:nvCxnSpPr>
        <xdr:cNvPr id="530" name="直線コネクタ 529"/>
        <xdr:cNvCxnSpPr/>
      </xdr:nvCxnSpPr>
      <xdr:spPr>
        <a:xfrm>
          <a:off x="12814300" y="654640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141478</xdr:rowOff>
    </xdr:from>
    <xdr:to>
      <xdr:col>85</xdr:col>
      <xdr:colOff>177800</xdr:colOff>
      <xdr:row>39</xdr:row>
      <xdr:rowOff>71628</xdr:rowOff>
    </xdr:to>
    <xdr:sp macro="" textlink="">
      <xdr:nvSpPr>
        <xdr:cNvPr id="540" name="楕円 539"/>
        <xdr:cNvSpPr/>
      </xdr:nvSpPr>
      <xdr:spPr>
        <a:xfrm>
          <a:off x="16268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56405</xdr:rowOff>
    </xdr:from>
    <xdr:ext cx="378565" cy="259045"/>
    <xdr:sp macro="" textlink="">
      <xdr:nvSpPr>
        <xdr:cNvPr id="541" name="災害復旧事業費該当値テキスト"/>
        <xdr:cNvSpPr txBox="1"/>
      </xdr:nvSpPr>
      <xdr:spPr>
        <a:xfrm>
          <a:off x="16370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128715</xdr:rowOff>
    </xdr:from>
    <xdr:to>
      <xdr:col>81</xdr:col>
      <xdr:colOff>101600</xdr:colOff>
      <xdr:row>39</xdr:row>
      <xdr:rowOff>58865</xdr:rowOff>
    </xdr:to>
    <xdr:sp macro="" textlink="">
      <xdr:nvSpPr>
        <xdr:cNvPr id="542" name="楕円 541"/>
        <xdr:cNvSpPr/>
      </xdr:nvSpPr>
      <xdr:spPr>
        <a:xfrm>
          <a:off x="15430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49992</xdr:rowOff>
    </xdr:from>
    <xdr:ext cx="378565" cy="259045"/>
    <xdr:sp macro="" textlink="">
      <xdr:nvSpPr>
        <xdr:cNvPr id="543" name="テキスト ボックス 542"/>
        <xdr:cNvSpPr txBox="1"/>
      </xdr:nvSpPr>
      <xdr:spPr>
        <a:xfrm>
          <a:off x="15292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24892</xdr:rowOff>
    </xdr:from>
    <xdr:to>
      <xdr:col>72</xdr:col>
      <xdr:colOff>38100</xdr:colOff>
      <xdr:row>38</xdr:row>
      <xdr:rowOff>126492</xdr:rowOff>
    </xdr:to>
    <xdr:sp macro="" textlink="">
      <xdr:nvSpPr>
        <xdr:cNvPr id="546" name="楕円 545"/>
        <xdr:cNvSpPr/>
      </xdr:nvSpPr>
      <xdr:spPr>
        <a:xfrm>
          <a:off x="1365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117619</xdr:rowOff>
    </xdr:from>
    <xdr:ext cx="378565" cy="259045"/>
    <xdr:sp macro="" textlink="">
      <xdr:nvSpPr>
        <xdr:cNvPr id="547" name="テキスト ボックス 546"/>
        <xdr:cNvSpPr txBox="1"/>
      </xdr:nvSpPr>
      <xdr:spPr>
        <a:xfrm>
          <a:off x="13514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151955</xdr:rowOff>
    </xdr:from>
    <xdr:to>
      <xdr:col>67</xdr:col>
      <xdr:colOff>101600</xdr:colOff>
      <xdr:row>38</xdr:row>
      <xdr:rowOff>82105</xdr:rowOff>
    </xdr:to>
    <xdr:sp macro="" textlink="">
      <xdr:nvSpPr>
        <xdr:cNvPr id="548" name="楕円 547"/>
        <xdr:cNvSpPr/>
      </xdr:nvSpPr>
      <xdr:spPr>
        <a:xfrm>
          <a:off x="12763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73233</xdr:rowOff>
    </xdr:from>
    <xdr:ext cx="378565" cy="259045"/>
    <xdr:sp macro="" textlink="">
      <xdr:nvSpPr>
        <xdr:cNvPr id="549" name="テキスト ボックス 548"/>
        <xdr:cNvSpPr txBox="1"/>
      </xdr:nvSpPr>
      <xdr:spPr>
        <a:xfrm>
          <a:off x="12625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169894</xdr:rowOff>
    </xdr:from>
    <xdr:to>
      <xdr:col>85</xdr:col>
      <xdr:colOff>127000</xdr:colOff>
      <xdr:row>74</xdr:row>
      <xdr:rowOff>12256</xdr:rowOff>
    </xdr:to>
    <xdr:cxnSp macro="">
      <xdr:nvCxnSpPr>
        <xdr:cNvPr id="627" name="直線コネクタ 626"/>
        <xdr:cNvCxnSpPr/>
      </xdr:nvCxnSpPr>
      <xdr:spPr>
        <a:xfrm>
          <a:off x="15481300" y="12685744"/>
          <a:ext cx="8382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59748</xdr:rowOff>
    </xdr:from>
    <xdr:to>
      <xdr:col>81</xdr:col>
      <xdr:colOff>50800</xdr:colOff>
      <xdr:row>73</xdr:row>
      <xdr:rowOff>169894</xdr:rowOff>
    </xdr:to>
    <xdr:cxnSp macro="">
      <xdr:nvCxnSpPr>
        <xdr:cNvPr id="630" name="直線コネクタ 629"/>
        <xdr:cNvCxnSpPr/>
      </xdr:nvCxnSpPr>
      <xdr:spPr>
        <a:xfrm>
          <a:off x="14592300" y="12575598"/>
          <a:ext cx="889000" cy="1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59748</xdr:rowOff>
    </xdr:from>
    <xdr:to>
      <xdr:col>76</xdr:col>
      <xdr:colOff>114300</xdr:colOff>
      <xdr:row>74</xdr:row>
      <xdr:rowOff>25514</xdr:rowOff>
    </xdr:to>
    <xdr:cxnSp macro="">
      <xdr:nvCxnSpPr>
        <xdr:cNvPr id="633" name="直線コネクタ 632"/>
        <xdr:cNvCxnSpPr/>
      </xdr:nvCxnSpPr>
      <xdr:spPr>
        <a:xfrm flipV="1">
          <a:off x="13703300" y="12575598"/>
          <a:ext cx="889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4655</xdr:rowOff>
    </xdr:from>
    <xdr:to>
      <xdr:col>71</xdr:col>
      <xdr:colOff>177800</xdr:colOff>
      <xdr:row>74</xdr:row>
      <xdr:rowOff>25514</xdr:rowOff>
    </xdr:to>
    <xdr:cxnSp macro="">
      <xdr:nvCxnSpPr>
        <xdr:cNvPr id="636" name="直線コネクタ 635"/>
        <xdr:cNvCxnSpPr/>
      </xdr:nvCxnSpPr>
      <xdr:spPr>
        <a:xfrm>
          <a:off x="12814300" y="12691955"/>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132906</xdr:rowOff>
    </xdr:from>
    <xdr:to>
      <xdr:col>85</xdr:col>
      <xdr:colOff>177800</xdr:colOff>
      <xdr:row>74</xdr:row>
      <xdr:rowOff>63056</xdr:rowOff>
    </xdr:to>
    <xdr:sp macro="" textlink="">
      <xdr:nvSpPr>
        <xdr:cNvPr id="646" name="楕円 645"/>
        <xdr:cNvSpPr/>
      </xdr:nvSpPr>
      <xdr:spPr>
        <a:xfrm>
          <a:off x="16268700" y="126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155783</xdr:rowOff>
    </xdr:from>
    <xdr:ext cx="534377" cy="259045"/>
    <xdr:sp macro="" textlink="">
      <xdr:nvSpPr>
        <xdr:cNvPr id="647" name="公債費該当値テキスト"/>
        <xdr:cNvSpPr txBox="1"/>
      </xdr:nvSpPr>
      <xdr:spPr>
        <a:xfrm>
          <a:off x="16370300"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119094</xdr:rowOff>
    </xdr:from>
    <xdr:to>
      <xdr:col>81</xdr:col>
      <xdr:colOff>101600</xdr:colOff>
      <xdr:row>74</xdr:row>
      <xdr:rowOff>49244</xdr:rowOff>
    </xdr:to>
    <xdr:sp macro="" textlink="">
      <xdr:nvSpPr>
        <xdr:cNvPr id="648" name="楕円 647"/>
        <xdr:cNvSpPr/>
      </xdr:nvSpPr>
      <xdr:spPr>
        <a:xfrm>
          <a:off x="15430500" y="12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65771</xdr:rowOff>
    </xdr:from>
    <xdr:ext cx="534377" cy="259045"/>
    <xdr:sp macro="" textlink="">
      <xdr:nvSpPr>
        <xdr:cNvPr id="649" name="テキスト ボックス 648"/>
        <xdr:cNvSpPr txBox="1"/>
      </xdr:nvSpPr>
      <xdr:spPr>
        <a:xfrm>
          <a:off x="15214111" y="12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8948</xdr:rowOff>
    </xdr:from>
    <xdr:to>
      <xdr:col>76</xdr:col>
      <xdr:colOff>165100</xdr:colOff>
      <xdr:row>73</xdr:row>
      <xdr:rowOff>110548</xdr:rowOff>
    </xdr:to>
    <xdr:sp macro="" textlink="">
      <xdr:nvSpPr>
        <xdr:cNvPr id="650" name="楕円 649"/>
        <xdr:cNvSpPr/>
      </xdr:nvSpPr>
      <xdr:spPr>
        <a:xfrm>
          <a:off x="14541500" y="12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127075</xdr:rowOff>
    </xdr:from>
    <xdr:ext cx="534377" cy="259045"/>
    <xdr:sp macro="" textlink="">
      <xdr:nvSpPr>
        <xdr:cNvPr id="651" name="テキスト ボックス 650"/>
        <xdr:cNvSpPr txBox="1"/>
      </xdr:nvSpPr>
      <xdr:spPr>
        <a:xfrm>
          <a:off x="14325111" y="12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146164</xdr:rowOff>
    </xdr:from>
    <xdr:to>
      <xdr:col>72</xdr:col>
      <xdr:colOff>38100</xdr:colOff>
      <xdr:row>74</xdr:row>
      <xdr:rowOff>76314</xdr:rowOff>
    </xdr:to>
    <xdr:sp macro="" textlink="">
      <xdr:nvSpPr>
        <xdr:cNvPr id="652" name="楕円 651"/>
        <xdr:cNvSpPr/>
      </xdr:nvSpPr>
      <xdr:spPr>
        <a:xfrm>
          <a:off x="13652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92841</xdr:rowOff>
    </xdr:from>
    <xdr:ext cx="534377" cy="259045"/>
    <xdr:sp macro="" textlink="">
      <xdr:nvSpPr>
        <xdr:cNvPr id="653" name="テキスト ボックス 652"/>
        <xdr:cNvSpPr txBox="1"/>
      </xdr:nvSpPr>
      <xdr:spPr>
        <a:xfrm>
          <a:off x="13436111" y="124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125305</xdr:rowOff>
    </xdr:from>
    <xdr:to>
      <xdr:col>67</xdr:col>
      <xdr:colOff>101600</xdr:colOff>
      <xdr:row>74</xdr:row>
      <xdr:rowOff>55455</xdr:rowOff>
    </xdr:to>
    <xdr:sp macro="" textlink="">
      <xdr:nvSpPr>
        <xdr:cNvPr id="654" name="楕円 653"/>
        <xdr:cNvSpPr/>
      </xdr:nvSpPr>
      <xdr:spPr>
        <a:xfrm>
          <a:off x="12763500" y="12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71982</xdr:rowOff>
    </xdr:from>
    <xdr:ext cx="534377" cy="259045"/>
    <xdr:sp macro="" textlink="">
      <xdr:nvSpPr>
        <xdr:cNvPr id="655" name="テキスト ボックス 654"/>
        <xdr:cNvSpPr txBox="1"/>
      </xdr:nvSpPr>
      <xdr:spPr>
        <a:xfrm>
          <a:off x="12547111" y="12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63443</xdr:rowOff>
    </xdr:from>
    <xdr:to>
      <xdr:col>85</xdr:col>
      <xdr:colOff>127000</xdr:colOff>
      <xdr:row>95</xdr:row>
      <xdr:rowOff>136709</xdr:rowOff>
    </xdr:to>
    <xdr:cxnSp macro="">
      <xdr:nvCxnSpPr>
        <xdr:cNvPr id="684" name="直線コネクタ 683"/>
        <xdr:cNvCxnSpPr/>
      </xdr:nvCxnSpPr>
      <xdr:spPr>
        <a:xfrm>
          <a:off x="15481300" y="16351193"/>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63443</xdr:rowOff>
    </xdr:from>
    <xdr:to>
      <xdr:col>81</xdr:col>
      <xdr:colOff>50800</xdr:colOff>
      <xdr:row>96</xdr:row>
      <xdr:rowOff>99752</xdr:rowOff>
    </xdr:to>
    <xdr:cxnSp macro="">
      <xdr:nvCxnSpPr>
        <xdr:cNvPr id="687" name="直線コネクタ 686"/>
        <xdr:cNvCxnSpPr/>
      </xdr:nvCxnSpPr>
      <xdr:spPr>
        <a:xfrm flipV="1">
          <a:off x="14592300" y="16351193"/>
          <a:ext cx="8890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99752</xdr:rowOff>
    </xdr:from>
    <xdr:to>
      <xdr:col>76</xdr:col>
      <xdr:colOff>114300</xdr:colOff>
      <xdr:row>96</xdr:row>
      <xdr:rowOff>116269</xdr:rowOff>
    </xdr:to>
    <xdr:cxnSp macro="">
      <xdr:nvCxnSpPr>
        <xdr:cNvPr id="690" name="直線コネクタ 689"/>
        <xdr:cNvCxnSpPr/>
      </xdr:nvCxnSpPr>
      <xdr:spPr>
        <a:xfrm flipV="1">
          <a:off x="13703300" y="1655895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116269</xdr:rowOff>
    </xdr:from>
    <xdr:to>
      <xdr:col>71</xdr:col>
      <xdr:colOff>177800</xdr:colOff>
      <xdr:row>98</xdr:row>
      <xdr:rowOff>14199</xdr:rowOff>
    </xdr:to>
    <xdr:cxnSp macro="">
      <xdr:nvCxnSpPr>
        <xdr:cNvPr id="693" name="直線コネクタ 692"/>
        <xdr:cNvCxnSpPr/>
      </xdr:nvCxnSpPr>
      <xdr:spPr>
        <a:xfrm flipV="1">
          <a:off x="12814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85909</xdr:rowOff>
    </xdr:from>
    <xdr:to>
      <xdr:col>85</xdr:col>
      <xdr:colOff>177800</xdr:colOff>
      <xdr:row>96</xdr:row>
      <xdr:rowOff>16059</xdr:rowOff>
    </xdr:to>
    <xdr:sp macro="" textlink="">
      <xdr:nvSpPr>
        <xdr:cNvPr id="703" name="楕円 702"/>
        <xdr:cNvSpPr/>
      </xdr:nvSpPr>
      <xdr:spPr>
        <a:xfrm>
          <a:off x="16268700" y="163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108786</xdr:rowOff>
    </xdr:from>
    <xdr:ext cx="534377" cy="259045"/>
    <xdr:sp macro="" textlink="">
      <xdr:nvSpPr>
        <xdr:cNvPr id="704" name="積立金該当値テキスト"/>
        <xdr:cNvSpPr txBox="1"/>
      </xdr:nvSpPr>
      <xdr:spPr>
        <a:xfrm>
          <a:off x="16370300"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12643</xdr:rowOff>
    </xdr:from>
    <xdr:to>
      <xdr:col>81</xdr:col>
      <xdr:colOff>101600</xdr:colOff>
      <xdr:row>95</xdr:row>
      <xdr:rowOff>114243</xdr:rowOff>
    </xdr:to>
    <xdr:sp macro="" textlink="">
      <xdr:nvSpPr>
        <xdr:cNvPr id="705" name="楕円 704"/>
        <xdr:cNvSpPr/>
      </xdr:nvSpPr>
      <xdr:spPr>
        <a:xfrm>
          <a:off x="154305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130770</xdr:rowOff>
    </xdr:from>
    <xdr:ext cx="534377" cy="259045"/>
    <xdr:sp macro="" textlink="">
      <xdr:nvSpPr>
        <xdr:cNvPr id="706" name="テキスト ボックス 705"/>
        <xdr:cNvSpPr txBox="1"/>
      </xdr:nvSpPr>
      <xdr:spPr>
        <a:xfrm>
          <a:off x="15214111" y="160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48952</xdr:rowOff>
    </xdr:from>
    <xdr:to>
      <xdr:col>76</xdr:col>
      <xdr:colOff>165100</xdr:colOff>
      <xdr:row>96</xdr:row>
      <xdr:rowOff>150552</xdr:rowOff>
    </xdr:to>
    <xdr:sp macro="" textlink="">
      <xdr:nvSpPr>
        <xdr:cNvPr id="707" name="楕円 706"/>
        <xdr:cNvSpPr/>
      </xdr:nvSpPr>
      <xdr:spPr>
        <a:xfrm>
          <a:off x="1454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167079</xdr:rowOff>
    </xdr:from>
    <xdr:ext cx="534377" cy="259045"/>
    <xdr:sp macro="" textlink="">
      <xdr:nvSpPr>
        <xdr:cNvPr id="708" name="テキスト ボックス 707"/>
        <xdr:cNvSpPr txBox="1"/>
      </xdr:nvSpPr>
      <xdr:spPr>
        <a:xfrm>
          <a:off x="1432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65469</xdr:rowOff>
    </xdr:from>
    <xdr:to>
      <xdr:col>72</xdr:col>
      <xdr:colOff>38100</xdr:colOff>
      <xdr:row>96</xdr:row>
      <xdr:rowOff>167069</xdr:rowOff>
    </xdr:to>
    <xdr:sp macro="" textlink="">
      <xdr:nvSpPr>
        <xdr:cNvPr id="709" name="楕円 708"/>
        <xdr:cNvSpPr/>
      </xdr:nvSpPr>
      <xdr:spPr>
        <a:xfrm>
          <a:off x="13652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12146</xdr:rowOff>
    </xdr:from>
    <xdr:ext cx="534377" cy="259045"/>
    <xdr:sp macro="" textlink="">
      <xdr:nvSpPr>
        <xdr:cNvPr id="710" name="テキスト ボックス 709"/>
        <xdr:cNvSpPr txBox="1"/>
      </xdr:nvSpPr>
      <xdr:spPr>
        <a:xfrm>
          <a:off x="13436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134849</xdr:rowOff>
    </xdr:from>
    <xdr:to>
      <xdr:col>67</xdr:col>
      <xdr:colOff>101600</xdr:colOff>
      <xdr:row>98</xdr:row>
      <xdr:rowOff>64999</xdr:rowOff>
    </xdr:to>
    <xdr:sp macro="" textlink="">
      <xdr:nvSpPr>
        <xdr:cNvPr id="711" name="楕円 710"/>
        <xdr:cNvSpPr/>
      </xdr:nvSpPr>
      <xdr:spPr>
        <a:xfrm>
          <a:off x="12763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56126</xdr:rowOff>
    </xdr:from>
    <xdr:ext cx="534377" cy="259045"/>
    <xdr:sp macro="" textlink="">
      <xdr:nvSpPr>
        <xdr:cNvPr id="712" name="テキスト ボックス 711"/>
        <xdr:cNvSpPr txBox="1"/>
      </xdr:nvSpPr>
      <xdr:spPr>
        <a:xfrm>
          <a:off x="12547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17628</xdr:rowOff>
    </xdr:from>
    <xdr:to>
      <xdr:col>116</xdr:col>
      <xdr:colOff>63500</xdr:colOff>
      <xdr:row>57</xdr:row>
      <xdr:rowOff>124041</xdr:rowOff>
    </xdr:to>
    <xdr:cxnSp macro="">
      <xdr:nvCxnSpPr>
        <xdr:cNvPr id="796" name="直線コネクタ 795"/>
        <xdr:cNvCxnSpPr/>
      </xdr:nvCxnSpPr>
      <xdr:spPr>
        <a:xfrm>
          <a:off x="21323300" y="9790278"/>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17628</xdr:rowOff>
    </xdr:from>
    <xdr:to>
      <xdr:col>111</xdr:col>
      <xdr:colOff>177800</xdr:colOff>
      <xdr:row>57</xdr:row>
      <xdr:rowOff>140786</xdr:rowOff>
    </xdr:to>
    <xdr:cxnSp macro="">
      <xdr:nvCxnSpPr>
        <xdr:cNvPr id="799" name="直線コネクタ 798"/>
        <xdr:cNvCxnSpPr/>
      </xdr:nvCxnSpPr>
      <xdr:spPr>
        <a:xfrm flipV="1">
          <a:off x="20434300" y="9790278"/>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57</xdr:row>
      <xdr:rowOff>140786</xdr:rowOff>
    </xdr:to>
    <xdr:cxnSp macro="">
      <xdr:nvCxnSpPr>
        <xdr:cNvPr id="802" name="直線コネクタ 801"/>
        <xdr:cNvCxnSpPr/>
      </xdr:nvCxnSpPr>
      <xdr:spPr>
        <a:xfrm>
          <a:off x="19545300" y="9461608"/>
          <a:ext cx="889000" cy="4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31858</xdr:rowOff>
    </xdr:from>
    <xdr:to>
      <xdr:col>102</xdr:col>
      <xdr:colOff>114300</xdr:colOff>
      <xdr:row>57</xdr:row>
      <xdr:rowOff>15342</xdr:rowOff>
    </xdr:to>
    <xdr:cxnSp macro="">
      <xdr:nvCxnSpPr>
        <xdr:cNvPr id="805" name="直線コネクタ 804"/>
        <xdr:cNvCxnSpPr/>
      </xdr:nvCxnSpPr>
      <xdr:spPr>
        <a:xfrm flipV="1">
          <a:off x="18656300" y="9461608"/>
          <a:ext cx="889000" cy="3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7" name="テキスト ボックス 806"/>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73241</xdr:rowOff>
    </xdr:from>
    <xdr:to>
      <xdr:col>116</xdr:col>
      <xdr:colOff>114300</xdr:colOff>
      <xdr:row>58</xdr:row>
      <xdr:rowOff>3391</xdr:rowOff>
    </xdr:to>
    <xdr:sp macro="" textlink="">
      <xdr:nvSpPr>
        <xdr:cNvPr id="815" name="楕円 814"/>
        <xdr:cNvSpPr/>
      </xdr:nvSpPr>
      <xdr:spPr>
        <a:xfrm>
          <a:off x="22110700" y="9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159618</xdr:rowOff>
    </xdr:from>
    <xdr:ext cx="469744" cy="259045"/>
    <xdr:sp macro="" textlink="">
      <xdr:nvSpPr>
        <xdr:cNvPr id="816" name="貸付金該当値テキスト"/>
        <xdr:cNvSpPr txBox="1"/>
      </xdr:nvSpPr>
      <xdr:spPr>
        <a:xfrm>
          <a:off x="22212300" y="97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138278</xdr:rowOff>
    </xdr:from>
    <xdr:to>
      <xdr:col>112</xdr:col>
      <xdr:colOff>38100</xdr:colOff>
      <xdr:row>57</xdr:row>
      <xdr:rowOff>68428</xdr:rowOff>
    </xdr:to>
    <xdr:sp macro="" textlink="">
      <xdr:nvSpPr>
        <xdr:cNvPr id="817" name="楕円 816"/>
        <xdr:cNvSpPr/>
      </xdr:nvSpPr>
      <xdr:spPr>
        <a:xfrm>
          <a:off x="21272500" y="9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59555</xdr:rowOff>
    </xdr:from>
    <xdr:ext cx="469744" cy="259045"/>
    <xdr:sp macro="" textlink="">
      <xdr:nvSpPr>
        <xdr:cNvPr id="818" name="テキスト ボックス 817"/>
        <xdr:cNvSpPr txBox="1"/>
      </xdr:nvSpPr>
      <xdr:spPr>
        <a:xfrm>
          <a:off x="21088428" y="98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89986</xdr:rowOff>
    </xdr:from>
    <xdr:to>
      <xdr:col>107</xdr:col>
      <xdr:colOff>101600</xdr:colOff>
      <xdr:row>58</xdr:row>
      <xdr:rowOff>20136</xdr:rowOff>
    </xdr:to>
    <xdr:sp macro="" textlink="">
      <xdr:nvSpPr>
        <xdr:cNvPr id="819" name="楕円 818"/>
        <xdr:cNvSpPr/>
      </xdr:nvSpPr>
      <xdr:spPr>
        <a:xfrm>
          <a:off x="20383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11263</xdr:rowOff>
    </xdr:from>
    <xdr:ext cx="378565" cy="259045"/>
    <xdr:sp macro="" textlink="">
      <xdr:nvSpPr>
        <xdr:cNvPr id="820" name="テキスト ボックス 819"/>
        <xdr:cNvSpPr txBox="1"/>
      </xdr:nvSpPr>
      <xdr:spPr>
        <a:xfrm>
          <a:off x="20245017" y="99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152508</xdr:rowOff>
    </xdr:from>
    <xdr:to>
      <xdr:col>102</xdr:col>
      <xdr:colOff>165100</xdr:colOff>
      <xdr:row>55</xdr:row>
      <xdr:rowOff>82658</xdr:rowOff>
    </xdr:to>
    <xdr:sp macro="" textlink="">
      <xdr:nvSpPr>
        <xdr:cNvPr id="821" name="楕円 820"/>
        <xdr:cNvSpPr/>
      </xdr:nvSpPr>
      <xdr:spPr>
        <a:xfrm>
          <a:off x="19494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99185</xdr:rowOff>
    </xdr:from>
    <xdr:ext cx="469744" cy="259045"/>
    <xdr:sp macro="" textlink="">
      <xdr:nvSpPr>
        <xdr:cNvPr id="822" name="テキスト ボックス 821"/>
        <xdr:cNvSpPr txBox="1"/>
      </xdr:nvSpPr>
      <xdr:spPr>
        <a:xfrm>
          <a:off x="19310428" y="9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135992</xdr:rowOff>
    </xdr:from>
    <xdr:to>
      <xdr:col>98</xdr:col>
      <xdr:colOff>38100</xdr:colOff>
      <xdr:row>57</xdr:row>
      <xdr:rowOff>66142</xdr:rowOff>
    </xdr:to>
    <xdr:sp macro="" textlink="">
      <xdr:nvSpPr>
        <xdr:cNvPr id="823" name="楕円 822"/>
        <xdr:cNvSpPr/>
      </xdr:nvSpPr>
      <xdr:spPr>
        <a:xfrm>
          <a:off x="18605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57269</xdr:rowOff>
    </xdr:from>
    <xdr:ext cx="469744" cy="259045"/>
    <xdr:sp macro="" textlink="">
      <xdr:nvSpPr>
        <xdr:cNvPr id="824" name="テキスト ボックス 823"/>
        <xdr:cNvSpPr txBox="1"/>
      </xdr:nvSpPr>
      <xdr:spPr>
        <a:xfrm>
          <a:off x="18421428" y="98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93477</xdr:rowOff>
    </xdr:from>
    <xdr:to>
      <xdr:col>116</xdr:col>
      <xdr:colOff>63500</xdr:colOff>
      <xdr:row>76</xdr:row>
      <xdr:rowOff>7066</xdr:rowOff>
    </xdr:to>
    <xdr:cxnSp macro="">
      <xdr:nvCxnSpPr>
        <xdr:cNvPr id="852" name="直線コネクタ 851"/>
        <xdr:cNvCxnSpPr/>
      </xdr:nvCxnSpPr>
      <xdr:spPr>
        <a:xfrm flipV="1">
          <a:off x="21323300" y="12952227"/>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7066</xdr:rowOff>
    </xdr:from>
    <xdr:to>
      <xdr:col>111</xdr:col>
      <xdr:colOff>177800</xdr:colOff>
      <xdr:row>76</xdr:row>
      <xdr:rowOff>73955</xdr:rowOff>
    </xdr:to>
    <xdr:cxnSp macro="">
      <xdr:nvCxnSpPr>
        <xdr:cNvPr id="855" name="直線コネクタ 854"/>
        <xdr:cNvCxnSpPr/>
      </xdr:nvCxnSpPr>
      <xdr:spPr>
        <a:xfrm flipV="1">
          <a:off x="20434300" y="13037266"/>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73955</xdr:rowOff>
    </xdr:from>
    <xdr:to>
      <xdr:col>107</xdr:col>
      <xdr:colOff>50800</xdr:colOff>
      <xdr:row>76</xdr:row>
      <xdr:rowOff>94529</xdr:rowOff>
    </xdr:to>
    <xdr:cxnSp macro="">
      <xdr:nvCxnSpPr>
        <xdr:cNvPr id="858" name="直線コネクタ 857"/>
        <xdr:cNvCxnSpPr/>
      </xdr:nvCxnSpPr>
      <xdr:spPr>
        <a:xfrm flipV="1">
          <a:off x="19545300" y="131041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94529</xdr:rowOff>
    </xdr:from>
    <xdr:to>
      <xdr:col>102</xdr:col>
      <xdr:colOff>114300</xdr:colOff>
      <xdr:row>77</xdr:row>
      <xdr:rowOff>2631</xdr:rowOff>
    </xdr:to>
    <xdr:cxnSp macro="">
      <xdr:nvCxnSpPr>
        <xdr:cNvPr id="861" name="直線コネクタ 860"/>
        <xdr:cNvCxnSpPr/>
      </xdr:nvCxnSpPr>
      <xdr:spPr>
        <a:xfrm flipV="1">
          <a:off x="18656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42677</xdr:rowOff>
    </xdr:from>
    <xdr:to>
      <xdr:col>116</xdr:col>
      <xdr:colOff>114300</xdr:colOff>
      <xdr:row>75</xdr:row>
      <xdr:rowOff>144277</xdr:rowOff>
    </xdr:to>
    <xdr:sp macro="" textlink="">
      <xdr:nvSpPr>
        <xdr:cNvPr id="871" name="楕円 870"/>
        <xdr:cNvSpPr/>
      </xdr:nvSpPr>
      <xdr:spPr>
        <a:xfrm>
          <a:off x="22110700" y="129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21104</xdr:rowOff>
    </xdr:from>
    <xdr:ext cx="534377" cy="259045"/>
    <xdr:sp macro="" textlink="">
      <xdr:nvSpPr>
        <xdr:cNvPr id="872" name="繰出金該当値テキスト"/>
        <xdr:cNvSpPr txBox="1"/>
      </xdr:nvSpPr>
      <xdr:spPr>
        <a:xfrm>
          <a:off x="22212300" y="12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127716</xdr:rowOff>
    </xdr:from>
    <xdr:to>
      <xdr:col>112</xdr:col>
      <xdr:colOff>38100</xdr:colOff>
      <xdr:row>76</xdr:row>
      <xdr:rowOff>57866</xdr:rowOff>
    </xdr:to>
    <xdr:sp macro="" textlink="">
      <xdr:nvSpPr>
        <xdr:cNvPr id="873" name="楕円 872"/>
        <xdr:cNvSpPr/>
      </xdr:nvSpPr>
      <xdr:spPr>
        <a:xfrm>
          <a:off x="21272500" y="12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48993</xdr:rowOff>
    </xdr:from>
    <xdr:ext cx="534377" cy="259045"/>
    <xdr:sp macro="" textlink="">
      <xdr:nvSpPr>
        <xdr:cNvPr id="874" name="テキスト ボックス 873"/>
        <xdr:cNvSpPr txBox="1"/>
      </xdr:nvSpPr>
      <xdr:spPr>
        <a:xfrm>
          <a:off x="21056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23155</xdr:rowOff>
    </xdr:from>
    <xdr:to>
      <xdr:col>107</xdr:col>
      <xdr:colOff>101600</xdr:colOff>
      <xdr:row>76</xdr:row>
      <xdr:rowOff>124755</xdr:rowOff>
    </xdr:to>
    <xdr:sp macro="" textlink="">
      <xdr:nvSpPr>
        <xdr:cNvPr id="875" name="楕円 874"/>
        <xdr:cNvSpPr/>
      </xdr:nvSpPr>
      <xdr:spPr>
        <a:xfrm>
          <a:off x="20383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115882</xdr:rowOff>
    </xdr:from>
    <xdr:ext cx="534377" cy="259045"/>
    <xdr:sp macro="" textlink="">
      <xdr:nvSpPr>
        <xdr:cNvPr id="876" name="テキスト ボックス 875"/>
        <xdr:cNvSpPr txBox="1"/>
      </xdr:nvSpPr>
      <xdr:spPr>
        <a:xfrm>
          <a:off x="20167111" y="131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43729</xdr:rowOff>
    </xdr:from>
    <xdr:to>
      <xdr:col>102</xdr:col>
      <xdr:colOff>165100</xdr:colOff>
      <xdr:row>76</xdr:row>
      <xdr:rowOff>145329</xdr:rowOff>
    </xdr:to>
    <xdr:sp macro="" textlink="">
      <xdr:nvSpPr>
        <xdr:cNvPr id="877" name="楕円 876"/>
        <xdr:cNvSpPr/>
      </xdr:nvSpPr>
      <xdr:spPr>
        <a:xfrm>
          <a:off x="19494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136456</xdr:rowOff>
    </xdr:from>
    <xdr:ext cx="534377" cy="259045"/>
    <xdr:sp macro="" textlink="">
      <xdr:nvSpPr>
        <xdr:cNvPr id="878" name="テキスト ボックス 877"/>
        <xdr:cNvSpPr txBox="1"/>
      </xdr:nvSpPr>
      <xdr:spPr>
        <a:xfrm>
          <a:off x="19278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123281</xdr:rowOff>
    </xdr:from>
    <xdr:to>
      <xdr:col>98</xdr:col>
      <xdr:colOff>38100</xdr:colOff>
      <xdr:row>77</xdr:row>
      <xdr:rowOff>53431</xdr:rowOff>
    </xdr:to>
    <xdr:sp macro="" textlink="">
      <xdr:nvSpPr>
        <xdr:cNvPr id="879" name="楕円 878"/>
        <xdr:cNvSpPr/>
      </xdr:nvSpPr>
      <xdr:spPr>
        <a:xfrm>
          <a:off x="18605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44558</xdr:rowOff>
    </xdr:from>
    <xdr:ext cx="534377" cy="259045"/>
    <xdr:sp macro="" textlink="">
      <xdr:nvSpPr>
        <xdr:cNvPr id="880" name="テキスト ボックス 879"/>
        <xdr:cNvSpPr txBox="1"/>
      </xdr:nvSpPr>
      <xdr:spPr>
        <a:xfrm>
          <a:off x="18389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「扶助費」の住民一人当たりのコストは、物価高騰重点支援給付事業の実施等により、令和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「普通建設事業費」の住民一人当たりのコストは、消防庁舎等再編整備事業（立体駐車場施設購入費）の増、土地区画整備事業の増等により、令和４年度決算と比較し大きく増加した。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「積立金」の住民一人当たりのコストは、財政調整基金、小中一貫校建設基金への積立金の減等により、令和４年度決算と比較し減少した。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138,963
133,217
136.65
63,602,821
60,614,035
2,512,452
32,498,215
62,821,648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136434</xdr:rowOff>
    </xdr:from>
    <xdr:to>
      <xdr:col>24</xdr:col>
      <xdr:colOff>63500</xdr:colOff>
      <xdr:row>35</xdr:row>
      <xdr:rowOff>104322</xdr:rowOff>
    </xdr:to>
    <xdr:cxnSp macro="">
      <xdr:nvCxnSpPr>
        <xdr:cNvPr id="63" name="直線コネクタ 62"/>
        <xdr:cNvCxnSpPr/>
      </xdr:nvCxnSpPr>
      <xdr:spPr>
        <a:xfrm flipV="1">
          <a:off x="3797300" y="5965734"/>
          <a:ext cx="838200"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104322</xdr:rowOff>
    </xdr:from>
    <xdr:to>
      <xdr:col>19</xdr:col>
      <xdr:colOff>177800</xdr:colOff>
      <xdr:row>35</xdr:row>
      <xdr:rowOff>110853</xdr:rowOff>
    </xdr:to>
    <xdr:cxnSp macro="">
      <xdr:nvCxnSpPr>
        <xdr:cNvPr id="66" name="直線コネクタ 65"/>
        <xdr:cNvCxnSpPr/>
      </xdr:nvCxnSpPr>
      <xdr:spPr>
        <a:xfrm flipV="1">
          <a:off x="2908300" y="61050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110853</xdr:rowOff>
    </xdr:from>
    <xdr:to>
      <xdr:col>15</xdr:col>
      <xdr:colOff>50800</xdr:colOff>
      <xdr:row>36</xdr:row>
      <xdr:rowOff>55880</xdr:rowOff>
    </xdr:to>
    <xdr:cxnSp macro="">
      <xdr:nvCxnSpPr>
        <xdr:cNvPr id="69" name="直線コネクタ 68"/>
        <xdr:cNvCxnSpPr/>
      </xdr:nvCxnSpPr>
      <xdr:spPr>
        <a:xfrm flipV="1">
          <a:off x="2019300" y="611160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109764</xdr:rowOff>
    </xdr:from>
    <xdr:to>
      <xdr:col>10</xdr:col>
      <xdr:colOff>114300</xdr:colOff>
      <xdr:row>36</xdr:row>
      <xdr:rowOff>55880</xdr:rowOff>
    </xdr:to>
    <xdr:cxnSp macro="">
      <xdr:nvCxnSpPr>
        <xdr:cNvPr id="72" name="直線コネクタ 71"/>
        <xdr:cNvCxnSpPr/>
      </xdr:nvCxnSpPr>
      <xdr:spPr>
        <a:xfrm>
          <a:off x="1130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85634</xdr:rowOff>
    </xdr:from>
    <xdr:to>
      <xdr:col>24</xdr:col>
      <xdr:colOff>114300</xdr:colOff>
      <xdr:row>35</xdr:row>
      <xdr:rowOff>15784</xdr:rowOff>
    </xdr:to>
    <xdr:sp macro="" textlink="">
      <xdr:nvSpPr>
        <xdr:cNvPr id="82" name="楕円 81"/>
        <xdr:cNvSpPr/>
      </xdr:nvSpPr>
      <xdr:spPr>
        <a:xfrm>
          <a:off x="45847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108511</xdr:rowOff>
    </xdr:from>
    <xdr:ext cx="469744" cy="259045"/>
    <xdr:sp macro="" textlink="">
      <xdr:nvSpPr>
        <xdr:cNvPr id="83" name="議会費該当値テキスト"/>
        <xdr:cNvSpPr txBox="1"/>
      </xdr:nvSpPr>
      <xdr:spPr>
        <a:xfrm>
          <a:off x="4686300" y="57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53522</xdr:rowOff>
    </xdr:from>
    <xdr:to>
      <xdr:col>20</xdr:col>
      <xdr:colOff>38100</xdr:colOff>
      <xdr:row>35</xdr:row>
      <xdr:rowOff>155122</xdr:rowOff>
    </xdr:to>
    <xdr:sp macro="" textlink="">
      <xdr:nvSpPr>
        <xdr:cNvPr id="84" name="楕円 83"/>
        <xdr:cNvSpPr/>
      </xdr:nvSpPr>
      <xdr:spPr>
        <a:xfrm>
          <a:off x="37465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146249</xdr:rowOff>
    </xdr:from>
    <xdr:ext cx="469744" cy="259045"/>
    <xdr:sp macro="" textlink="">
      <xdr:nvSpPr>
        <xdr:cNvPr id="85" name="テキスト ボックス 84"/>
        <xdr:cNvSpPr txBox="1"/>
      </xdr:nvSpPr>
      <xdr:spPr>
        <a:xfrm>
          <a:off x="3562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60053</xdr:rowOff>
    </xdr:from>
    <xdr:to>
      <xdr:col>15</xdr:col>
      <xdr:colOff>101600</xdr:colOff>
      <xdr:row>35</xdr:row>
      <xdr:rowOff>161653</xdr:rowOff>
    </xdr:to>
    <xdr:sp macro="" textlink="">
      <xdr:nvSpPr>
        <xdr:cNvPr id="86" name="楕円 85"/>
        <xdr:cNvSpPr/>
      </xdr:nvSpPr>
      <xdr:spPr>
        <a:xfrm>
          <a:off x="2857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152780</xdr:rowOff>
    </xdr:from>
    <xdr:ext cx="469744" cy="259045"/>
    <xdr:sp macro="" textlink="">
      <xdr:nvSpPr>
        <xdr:cNvPr id="87" name="テキスト ボックス 86"/>
        <xdr:cNvSpPr txBox="1"/>
      </xdr:nvSpPr>
      <xdr:spPr>
        <a:xfrm>
          <a:off x="2673428"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8" name="楕円 87"/>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9" name="テキスト ボックス 88"/>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58964</xdr:rowOff>
    </xdr:from>
    <xdr:to>
      <xdr:col>6</xdr:col>
      <xdr:colOff>38100</xdr:colOff>
      <xdr:row>35</xdr:row>
      <xdr:rowOff>160564</xdr:rowOff>
    </xdr:to>
    <xdr:sp macro="" textlink="">
      <xdr:nvSpPr>
        <xdr:cNvPr id="90" name="楕円 89"/>
        <xdr:cNvSpPr/>
      </xdr:nvSpPr>
      <xdr:spPr>
        <a:xfrm>
          <a:off x="1079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151691</xdr:rowOff>
    </xdr:from>
    <xdr:ext cx="469744" cy="259045"/>
    <xdr:sp macro="" textlink="">
      <xdr:nvSpPr>
        <xdr:cNvPr id="91" name="テキスト ボックス 90"/>
        <xdr:cNvSpPr txBox="1"/>
      </xdr:nvSpPr>
      <xdr:spPr>
        <a:xfrm>
          <a:off x="895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133490</xdr:rowOff>
    </xdr:from>
    <xdr:to>
      <xdr:col>24</xdr:col>
      <xdr:colOff>63500</xdr:colOff>
      <xdr:row>56</xdr:row>
      <xdr:rowOff>139014</xdr:rowOff>
    </xdr:to>
    <xdr:cxnSp macro="">
      <xdr:nvCxnSpPr>
        <xdr:cNvPr id="121" name="直線コネクタ 120"/>
        <xdr:cNvCxnSpPr/>
      </xdr:nvCxnSpPr>
      <xdr:spPr>
        <a:xfrm>
          <a:off x="3797300" y="9734690"/>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133490</xdr:rowOff>
    </xdr:from>
    <xdr:to>
      <xdr:col>19</xdr:col>
      <xdr:colOff>177800</xdr:colOff>
      <xdr:row>57</xdr:row>
      <xdr:rowOff>27381</xdr:rowOff>
    </xdr:to>
    <xdr:cxnSp macro="">
      <xdr:nvCxnSpPr>
        <xdr:cNvPr id="124" name="直線コネクタ 123"/>
        <xdr:cNvCxnSpPr/>
      </xdr:nvCxnSpPr>
      <xdr:spPr>
        <a:xfrm flipV="1">
          <a:off x="2908300" y="9734690"/>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141821</xdr:rowOff>
    </xdr:from>
    <xdr:to>
      <xdr:col>15</xdr:col>
      <xdr:colOff>50800</xdr:colOff>
      <xdr:row>57</xdr:row>
      <xdr:rowOff>27381</xdr:rowOff>
    </xdr:to>
    <xdr:cxnSp macro="">
      <xdr:nvCxnSpPr>
        <xdr:cNvPr id="127" name="直線コネクタ 126"/>
        <xdr:cNvCxnSpPr/>
      </xdr:nvCxnSpPr>
      <xdr:spPr>
        <a:xfrm>
          <a:off x="2019300" y="8542871"/>
          <a:ext cx="8890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141821</xdr:rowOff>
    </xdr:from>
    <xdr:to>
      <xdr:col>10</xdr:col>
      <xdr:colOff>114300</xdr:colOff>
      <xdr:row>58</xdr:row>
      <xdr:rowOff>77064</xdr:rowOff>
    </xdr:to>
    <xdr:cxnSp macro="">
      <xdr:nvCxnSpPr>
        <xdr:cNvPr id="130" name="直線コネクタ 129"/>
        <xdr:cNvCxnSpPr/>
      </xdr:nvCxnSpPr>
      <xdr:spPr>
        <a:xfrm flipV="1">
          <a:off x="1130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88214</xdr:rowOff>
    </xdr:from>
    <xdr:to>
      <xdr:col>24</xdr:col>
      <xdr:colOff>114300</xdr:colOff>
      <xdr:row>57</xdr:row>
      <xdr:rowOff>18364</xdr:rowOff>
    </xdr:to>
    <xdr:sp macro="" textlink="">
      <xdr:nvSpPr>
        <xdr:cNvPr id="140" name="楕円 139"/>
        <xdr:cNvSpPr/>
      </xdr:nvSpPr>
      <xdr:spPr>
        <a:xfrm>
          <a:off x="4584700" y="96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111091</xdr:rowOff>
    </xdr:from>
    <xdr:ext cx="534377" cy="259045"/>
    <xdr:sp macro="" textlink="">
      <xdr:nvSpPr>
        <xdr:cNvPr id="141" name="総務費該当値テキスト"/>
        <xdr:cNvSpPr txBox="1"/>
      </xdr:nvSpPr>
      <xdr:spPr>
        <a:xfrm>
          <a:off x="4686300" y="95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82690</xdr:rowOff>
    </xdr:from>
    <xdr:to>
      <xdr:col>20</xdr:col>
      <xdr:colOff>38100</xdr:colOff>
      <xdr:row>57</xdr:row>
      <xdr:rowOff>12840</xdr:rowOff>
    </xdr:to>
    <xdr:sp macro="" textlink="">
      <xdr:nvSpPr>
        <xdr:cNvPr id="142" name="楕円 141"/>
        <xdr:cNvSpPr/>
      </xdr:nvSpPr>
      <xdr:spPr>
        <a:xfrm>
          <a:off x="3746500" y="96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29367</xdr:rowOff>
    </xdr:from>
    <xdr:ext cx="534377" cy="259045"/>
    <xdr:sp macro="" textlink="">
      <xdr:nvSpPr>
        <xdr:cNvPr id="143" name="テキスト ボックス 142"/>
        <xdr:cNvSpPr txBox="1"/>
      </xdr:nvSpPr>
      <xdr:spPr>
        <a:xfrm>
          <a:off x="3530111" y="94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148031</xdr:rowOff>
    </xdr:from>
    <xdr:to>
      <xdr:col>15</xdr:col>
      <xdr:colOff>101600</xdr:colOff>
      <xdr:row>57</xdr:row>
      <xdr:rowOff>78181</xdr:rowOff>
    </xdr:to>
    <xdr:sp macro="" textlink="">
      <xdr:nvSpPr>
        <xdr:cNvPr id="144" name="楕円 143"/>
        <xdr:cNvSpPr/>
      </xdr:nvSpPr>
      <xdr:spPr>
        <a:xfrm>
          <a:off x="28575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69308</xdr:rowOff>
    </xdr:from>
    <xdr:ext cx="534377" cy="259045"/>
    <xdr:sp macro="" textlink="">
      <xdr:nvSpPr>
        <xdr:cNvPr id="145" name="テキスト ボックス 144"/>
        <xdr:cNvSpPr txBox="1"/>
      </xdr:nvSpPr>
      <xdr:spPr>
        <a:xfrm>
          <a:off x="2641111" y="98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91021</xdr:rowOff>
    </xdr:from>
    <xdr:to>
      <xdr:col>10</xdr:col>
      <xdr:colOff>165100</xdr:colOff>
      <xdr:row>50</xdr:row>
      <xdr:rowOff>21171</xdr:rowOff>
    </xdr:to>
    <xdr:sp macro="" textlink="">
      <xdr:nvSpPr>
        <xdr:cNvPr id="146" name="楕円 145"/>
        <xdr:cNvSpPr/>
      </xdr:nvSpPr>
      <xdr:spPr>
        <a:xfrm>
          <a:off x="1968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37698</xdr:rowOff>
    </xdr:from>
    <xdr:ext cx="599010" cy="259045"/>
    <xdr:sp macro="" textlink="">
      <xdr:nvSpPr>
        <xdr:cNvPr id="147" name="テキスト ボックス 146"/>
        <xdr:cNvSpPr txBox="1"/>
      </xdr:nvSpPr>
      <xdr:spPr>
        <a:xfrm>
          <a:off x="1719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8" name="楕円 147"/>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118991</xdr:rowOff>
    </xdr:from>
    <xdr:ext cx="534377" cy="259045"/>
    <xdr:sp macro="" textlink="">
      <xdr:nvSpPr>
        <xdr:cNvPr id="149" name="テキスト ボックス 148"/>
        <xdr:cNvSpPr txBox="1"/>
      </xdr:nvSpPr>
      <xdr:spPr>
        <a:xfrm>
          <a:off x="863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31589</xdr:rowOff>
    </xdr:from>
    <xdr:to>
      <xdr:col>24</xdr:col>
      <xdr:colOff>63500</xdr:colOff>
      <xdr:row>76</xdr:row>
      <xdr:rowOff>80345</xdr:rowOff>
    </xdr:to>
    <xdr:cxnSp macro="">
      <xdr:nvCxnSpPr>
        <xdr:cNvPr id="181" name="直線コネクタ 180"/>
        <xdr:cNvCxnSpPr/>
      </xdr:nvCxnSpPr>
      <xdr:spPr>
        <a:xfrm flipV="1">
          <a:off x="3797300" y="13061789"/>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2" name="民生費平均値テキスト"/>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162396</xdr:rowOff>
    </xdr:from>
    <xdr:to>
      <xdr:col>19</xdr:col>
      <xdr:colOff>177800</xdr:colOff>
      <xdr:row>76</xdr:row>
      <xdr:rowOff>80345</xdr:rowOff>
    </xdr:to>
    <xdr:cxnSp macro="">
      <xdr:nvCxnSpPr>
        <xdr:cNvPr id="184" name="直線コネクタ 183"/>
        <xdr:cNvCxnSpPr/>
      </xdr:nvCxnSpPr>
      <xdr:spPr>
        <a:xfrm>
          <a:off x="2908300" y="13021146"/>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6" name="テキスト ボックス 185"/>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162396</xdr:rowOff>
    </xdr:from>
    <xdr:to>
      <xdr:col>15</xdr:col>
      <xdr:colOff>50800</xdr:colOff>
      <xdr:row>78</xdr:row>
      <xdr:rowOff>84672</xdr:rowOff>
    </xdr:to>
    <xdr:cxnSp macro="">
      <xdr:nvCxnSpPr>
        <xdr:cNvPr id="187" name="直線コネクタ 186"/>
        <xdr:cNvCxnSpPr/>
      </xdr:nvCxnSpPr>
      <xdr:spPr>
        <a:xfrm flipV="1">
          <a:off x="2019300" y="13021146"/>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89" name="テキスト ボックス 188"/>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84672</xdr:rowOff>
    </xdr:from>
    <xdr:to>
      <xdr:col>10</xdr:col>
      <xdr:colOff>114300</xdr:colOff>
      <xdr:row>79</xdr:row>
      <xdr:rowOff>16959</xdr:rowOff>
    </xdr:to>
    <xdr:cxnSp macro="">
      <xdr:nvCxnSpPr>
        <xdr:cNvPr id="190" name="直線コネクタ 189"/>
        <xdr:cNvCxnSpPr/>
      </xdr:nvCxnSpPr>
      <xdr:spPr>
        <a:xfrm flipV="1">
          <a:off x="1130300" y="13457772"/>
          <a:ext cx="889000" cy="1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2" name="テキスト ボックス 191"/>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152239</xdr:rowOff>
    </xdr:from>
    <xdr:to>
      <xdr:col>24</xdr:col>
      <xdr:colOff>114300</xdr:colOff>
      <xdr:row>76</xdr:row>
      <xdr:rowOff>82389</xdr:rowOff>
    </xdr:to>
    <xdr:sp macro="" textlink="">
      <xdr:nvSpPr>
        <xdr:cNvPr id="200" name="楕円 199"/>
        <xdr:cNvSpPr/>
      </xdr:nvSpPr>
      <xdr:spPr>
        <a:xfrm>
          <a:off x="4584700" y="13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130666</xdr:rowOff>
    </xdr:from>
    <xdr:ext cx="599010" cy="259045"/>
    <xdr:sp macro="" textlink="">
      <xdr:nvSpPr>
        <xdr:cNvPr id="201" name="民生費該当値テキスト"/>
        <xdr:cNvSpPr txBox="1"/>
      </xdr:nvSpPr>
      <xdr:spPr>
        <a:xfrm>
          <a:off x="4686300" y="129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29545</xdr:rowOff>
    </xdr:from>
    <xdr:to>
      <xdr:col>20</xdr:col>
      <xdr:colOff>38100</xdr:colOff>
      <xdr:row>76</xdr:row>
      <xdr:rowOff>131145</xdr:rowOff>
    </xdr:to>
    <xdr:sp macro="" textlink="">
      <xdr:nvSpPr>
        <xdr:cNvPr id="202" name="楕円 201"/>
        <xdr:cNvSpPr/>
      </xdr:nvSpPr>
      <xdr:spPr>
        <a:xfrm>
          <a:off x="3746500" y="130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122272</xdr:rowOff>
    </xdr:from>
    <xdr:ext cx="599010" cy="259045"/>
    <xdr:sp macro="" textlink="">
      <xdr:nvSpPr>
        <xdr:cNvPr id="203" name="テキスト ボックス 202"/>
        <xdr:cNvSpPr txBox="1"/>
      </xdr:nvSpPr>
      <xdr:spPr>
        <a:xfrm>
          <a:off x="3497795" y="131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111597</xdr:rowOff>
    </xdr:from>
    <xdr:to>
      <xdr:col>15</xdr:col>
      <xdr:colOff>101600</xdr:colOff>
      <xdr:row>76</xdr:row>
      <xdr:rowOff>41746</xdr:rowOff>
    </xdr:to>
    <xdr:sp macro="" textlink="">
      <xdr:nvSpPr>
        <xdr:cNvPr id="204" name="楕円 203"/>
        <xdr:cNvSpPr/>
      </xdr:nvSpPr>
      <xdr:spPr>
        <a:xfrm>
          <a:off x="2857500" y="12970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32873</xdr:rowOff>
    </xdr:from>
    <xdr:ext cx="599010" cy="259045"/>
    <xdr:sp macro="" textlink="">
      <xdr:nvSpPr>
        <xdr:cNvPr id="205" name="テキスト ボックス 204"/>
        <xdr:cNvSpPr txBox="1"/>
      </xdr:nvSpPr>
      <xdr:spPr>
        <a:xfrm>
          <a:off x="2608795" y="130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33872</xdr:rowOff>
    </xdr:from>
    <xdr:to>
      <xdr:col>10</xdr:col>
      <xdr:colOff>165100</xdr:colOff>
      <xdr:row>78</xdr:row>
      <xdr:rowOff>135472</xdr:rowOff>
    </xdr:to>
    <xdr:sp macro="" textlink="">
      <xdr:nvSpPr>
        <xdr:cNvPr id="206" name="楕円 205"/>
        <xdr:cNvSpPr/>
      </xdr:nvSpPr>
      <xdr:spPr>
        <a:xfrm>
          <a:off x="1968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126599</xdr:rowOff>
    </xdr:from>
    <xdr:ext cx="599010" cy="259045"/>
    <xdr:sp macro="" textlink="">
      <xdr:nvSpPr>
        <xdr:cNvPr id="207" name="テキスト ボックス 206"/>
        <xdr:cNvSpPr txBox="1"/>
      </xdr:nvSpPr>
      <xdr:spPr>
        <a:xfrm>
          <a:off x="1719795" y="134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137609</xdr:rowOff>
    </xdr:from>
    <xdr:to>
      <xdr:col>6</xdr:col>
      <xdr:colOff>38100</xdr:colOff>
      <xdr:row>79</xdr:row>
      <xdr:rowOff>67759</xdr:rowOff>
    </xdr:to>
    <xdr:sp macro="" textlink="">
      <xdr:nvSpPr>
        <xdr:cNvPr id="208" name="楕円 207"/>
        <xdr:cNvSpPr/>
      </xdr:nvSpPr>
      <xdr:spPr>
        <a:xfrm>
          <a:off x="1079500" y="135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58886</xdr:rowOff>
    </xdr:from>
    <xdr:ext cx="599010" cy="259045"/>
    <xdr:sp macro="" textlink="">
      <xdr:nvSpPr>
        <xdr:cNvPr id="209" name="テキスト ボックス 208"/>
        <xdr:cNvSpPr txBox="1"/>
      </xdr:nvSpPr>
      <xdr:spPr>
        <a:xfrm>
          <a:off x="830795" y="1360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130975</xdr:rowOff>
    </xdr:from>
    <xdr:to>
      <xdr:col>24</xdr:col>
      <xdr:colOff>63500</xdr:colOff>
      <xdr:row>97</xdr:row>
      <xdr:rowOff>2082</xdr:rowOff>
    </xdr:to>
    <xdr:cxnSp macro="">
      <xdr:nvCxnSpPr>
        <xdr:cNvPr id="239" name="直線コネクタ 238"/>
        <xdr:cNvCxnSpPr/>
      </xdr:nvCxnSpPr>
      <xdr:spPr>
        <a:xfrm flipV="1">
          <a:off x="3797300" y="16590175"/>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40" name="衛生費平均値テキスト"/>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2082</xdr:rowOff>
    </xdr:from>
    <xdr:to>
      <xdr:col>19</xdr:col>
      <xdr:colOff>177800</xdr:colOff>
      <xdr:row>97</xdr:row>
      <xdr:rowOff>136613</xdr:rowOff>
    </xdr:to>
    <xdr:cxnSp macro="">
      <xdr:nvCxnSpPr>
        <xdr:cNvPr id="242" name="直線コネクタ 241"/>
        <xdr:cNvCxnSpPr/>
      </xdr:nvCxnSpPr>
      <xdr:spPr>
        <a:xfrm flipV="1">
          <a:off x="2908300" y="16632732"/>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4" name="テキスト ボックス 243"/>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64567</xdr:rowOff>
    </xdr:from>
    <xdr:to>
      <xdr:col>15</xdr:col>
      <xdr:colOff>50800</xdr:colOff>
      <xdr:row>97</xdr:row>
      <xdr:rowOff>136613</xdr:rowOff>
    </xdr:to>
    <xdr:cxnSp macro="">
      <xdr:nvCxnSpPr>
        <xdr:cNvPr id="245" name="直線コネクタ 244"/>
        <xdr:cNvCxnSpPr/>
      </xdr:nvCxnSpPr>
      <xdr:spPr>
        <a:xfrm>
          <a:off x="2019300" y="16695217"/>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64567</xdr:rowOff>
    </xdr:from>
    <xdr:to>
      <xdr:col>10</xdr:col>
      <xdr:colOff>114300</xdr:colOff>
      <xdr:row>97</xdr:row>
      <xdr:rowOff>157950</xdr:rowOff>
    </xdr:to>
    <xdr:cxnSp macro="">
      <xdr:nvCxnSpPr>
        <xdr:cNvPr id="248" name="直線コネクタ 247"/>
        <xdr:cNvCxnSpPr/>
      </xdr:nvCxnSpPr>
      <xdr:spPr>
        <a:xfrm flipV="1">
          <a:off x="1130300" y="1669521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80175</xdr:rowOff>
    </xdr:from>
    <xdr:to>
      <xdr:col>24</xdr:col>
      <xdr:colOff>114300</xdr:colOff>
      <xdr:row>97</xdr:row>
      <xdr:rowOff>10325</xdr:rowOff>
    </xdr:to>
    <xdr:sp macro="" textlink="">
      <xdr:nvSpPr>
        <xdr:cNvPr id="258" name="楕円 257"/>
        <xdr:cNvSpPr/>
      </xdr:nvSpPr>
      <xdr:spPr>
        <a:xfrm>
          <a:off x="4584700" y="16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58602</xdr:rowOff>
    </xdr:from>
    <xdr:ext cx="534377" cy="259045"/>
    <xdr:sp macro="" textlink="">
      <xdr:nvSpPr>
        <xdr:cNvPr id="259" name="衛生費該当値テキスト"/>
        <xdr:cNvSpPr txBox="1"/>
      </xdr:nvSpPr>
      <xdr:spPr>
        <a:xfrm>
          <a:off x="4686300"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122732</xdr:rowOff>
    </xdr:from>
    <xdr:to>
      <xdr:col>20</xdr:col>
      <xdr:colOff>38100</xdr:colOff>
      <xdr:row>97</xdr:row>
      <xdr:rowOff>52882</xdr:rowOff>
    </xdr:to>
    <xdr:sp macro="" textlink="">
      <xdr:nvSpPr>
        <xdr:cNvPr id="260" name="楕円 259"/>
        <xdr:cNvSpPr/>
      </xdr:nvSpPr>
      <xdr:spPr>
        <a:xfrm>
          <a:off x="3746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44009</xdr:rowOff>
    </xdr:from>
    <xdr:ext cx="534377" cy="259045"/>
    <xdr:sp macro="" textlink="">
      <xdr:nvSpPr>
        <xdr:cNvPr id="261" name="テキスト ボックス 260"/>
        <xdr:cNvSpPr txBox="1"/>
      </xdr:nvSpPr>
      <xdr:spPr>
        <a:xfrm>
          <a:off x="3530111"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85813</xdr:rowOff>
    </xdr:from>
    <xdr:to>
      <xdr:col>15</xdr:col>
      <xdr:colOff>101600</xdr:colOff>
      <xdr:row>98</xdr:row>
      <xdr:rowOff>15963</xdr:rowOff>
    </xdr:to>
    <xdr:sp macro="" textlink="">
      <xdr:nvSpPr>
        <xdr:cNvPr id="262" name="楕円 261"/>
        <xdr:cNvSpPr/>
      </xdr:nvSpPr>
      <xdr:spPr>
        <a:xfrm>
          <a:off x="2857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7090</xdr:rowOff>
    </xdr:from>
    <xdr:ext cx="534377" cy="259045"/>
    <xdr:sp macro="" textlink="">
      <xdr:nvSpPr>
        <xdr:cNvPr id="263" name="テキスト ボックス 262"/>
        <xdr:cNvSpPr txBox="1"/>
      </xdr:nvSpPr>
      <xdr:spPr>
        <a:xfrm>
          <a:off x="2641111" y="168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13767</xdr:rowOff>
    </xdr:from>
    <xdr:to>
      <xdr:col>10</xdr:col>
      <xdr:colOff>165100</xdr:colOff>
      <xdr:row>97</xdr:row>
      <xdr:rowOff>115367</xdr:rowOff>
    </xdr:to>
    <xdr:sp macro="" textlink="">
      <xdr:nvSpPr>
        <xdr:cNvPr id="264" name="楕円 263"/>
        <xdr:cNvSpPr/>
      </xdr:nvSpPr>
      <xdr:spPr>
        <a:xfrm>
          <a:off x="1968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131894</xdr:rowOff>
    </xdr:from>
    <xdr:ext cx="534377" cy="259045"/>
    <xdr:sp macro="" textlink="">
      <xdr:nvSpPr>
        <xdr:cNvPr id="265" name="テキスト ボックス 264"/>
        <xdr:cNvSpPr txBox="1"/>
      </xdr:nvSpPr>
      <xdr:spPr>
        <a:xfrm>
          <a:off x="1752111" y="164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107150</xdr:rowOff>
    </xdr:from>
    <xdr:to>
      <xdr:col>6</xdr:col>
      <xdr:colOff>38100</xdr:colOff>
      <xdr:row>98</xdr:row>
      <xdr:rowOff>37300</xdr:rowOff>
    </xdr:to>
    <xdr:sp macro="" textlink="">
      <xdr:nvSpPr>
        <xdr:cNvPr id="266" name="楕円 265"/>
        <xdr:cNvSpPr/>
      </xdr:nvSpPr>
      <xdr:spPr>
        <a:xfrm>
          <a:off x="1079500" y="167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53827</xdr:rowOff>
    </xdr:from>
    <xdr:ext cx="534377" cy="259045"/>
    <xdr:sp macro="" textlink="">
      <xdr:nvSpPr>
        <xdr:cNvPr id="267" name="テキスト ボックス 266"/>
        <xdr:cNvSpPr txBox="1"/>
      </xdr:nvSpPr>
      <xdr:spPr>
        <a:xfrm>
          <a:off x="863111" y="165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93066</xdr:rowOff>
    </xdr:from>
    <xdr:to>
      <xdr:col>55</xdr:col>
      <xdr:colOff>0</xdr:colOff>
      <xdr:row>38</xdr:row>
      <xdr:rowOff>94711</xdr:rowOff>
    </xdr:to>
    <xdr:cxnSp macro="">
      <xdr:nvCxnSpPr>
        <xdr:cNvPr id="294" name="直線コネクタ 293"/>
        <xdr:cNvCxnSpPr/>
      </xdr:nvCxnSpPr>
      <xdr:spPr>
        <a:xfrm flipV="1">
          <a:off x="9639300" y="660816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94711</xdr:rowOff>
    </xdr:from>
    <xdr:to>
      <xdr:col>50</xdr:col>
      <xdr:colOff>114300</xdr:colOff>
      <xdr:row>38</xdr:row>
      <xdr:rowOff>100564</xdr:rowOff>
    </xdr:to>
    <xdr:cxnSp macro="">
      <xdr:nvCxnSpPr>
        <xdr:cNvPr id="297" name="直線コネクタ 296"/>
        <xdr:cNvCxnSpPr/>
      </xdr:nvCxnSpPr>
      <xdr:spPr>
        <a:xfrm flipV="1">
          <a:off x="8750300" y="6609811"/>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97546</xdr:rowOff>
    </xdr:from>
    <xdr:to>
      <xdr:col>45</xdr:col>
      <xdr:colOff>177800</xdr:colOff>
      <xdr:row>38</xdr:row>
      <xdr:rowOff>100564</xdr:rowOff>
    </xdr:to>
    <xdr:cxnSp macro="">
      <xdr:nvCxnSpPr>
        <xdr:cNvPr id="300" name="直線コネクタ 299"/>
        <xdr:cNvCxnSpPr/>
      </xdr:nvCxnSpPr>
      <xdr:spPr>
        <a:xfrm>
          <a:off x="7861300" y="661264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69383</xdr:rowOff>
    </xdr:from>
    <xdr:to>
      <xdr:col>41</xdr:col>
      <xdr:colOff>50800</xdr:colOff>
      <xdr:row>38</xdr:row>
      <xdr:rowOff>97546</xdr:rowOff>
    </xdr:to>
    <xdr:cxnSp macro="">
      <xdr:nvCxnSpPr>
        <xdr:cNvPr id="303" name="直線コネクタ 302"/>
        <xdr:cNvCxnSpPr/>
      </xdr:nvCxnSpPr>
      <xdr:spPr>
        <a:xfrm>
          <a:off x="6972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42266</xdr:rowOff>
    </xdr:from>
    <xdr:to>
      <xdr:col>55</xdr:col>
      <xdr:colOff>50800</xdr:colOff>
      <xdr:row>38</xdr:row>
      <xdr:rowOff>143866</xdr:rowOff>
    </xdr:to>
    <xdr:sp macro="" textlink="">
      <xdr:nvSpPr>
        <xdr:cNvPr id="313" name="楕円 312"/>
        <xdr:cNvSpPr/>
      </xdr:nvSpPr>
      <xdr:spPr>
        <a:xfrm>
          <a:off x="10426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128643</xdr:rowOff>
    </xdr:from>
    <xdr:ext cx="378565" cy="259045"/>
    <xdr:sp macro="" textlink="">
      <xdr:nvSpPr>
        <xdr:cNvPr id="314" name="労働費該当値テキスト"/>
        <xdr:cNvSpPr txBox="1"/>
      </xdr:nvSpPr>
      <xdr:spPr>
        <a:xfrm>
          <a:off x="10528300" y="64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43911</xdr:rowOff>
    </xdr:from>
    <xdr:to>
      <xdr:col>50</xdr:col>
      <xdr:colOff>165100</xdr:colOff>
      <xdr:row>38</xdr:row>
      <xdr:rowOff>145511</xdr:rowOff>
    </xdr:to>
    <xdr:sp macro="" textlink="">
      <xdr:nvSpPr>
        <xdr:cNvPr id="315" name="楕円 314"/>
        <xdr:cNvSpPr/>
      </xdr:nvSpPr>
      <xdr:spPr>
        <a:xfrm>
          <a:off x="9588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136638</xdr:rowOff>
    </xdr:from>
    <xdr:ext cx="378565" cy="259045"/>
    <xdr:sp macro="" textlink="">
      <xdr:nvSpPr>
        <xdr:cNvPr id="316" name="テキスト ボックス 315"/>
        <xdr:cNvSpPr txBox="1"/>
      </xdr:nvSpPr>
      <xdr:spPr>
        <a:xfrm>
          <a:off x="9450017" y="665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49764</xdr:rowOff>
    </xdr:from>
    <xdr:to>
      <xdr:col>46</xdr:col>
      <xdr:colOff>38100</xdr:colOff>
      <xdr:row>38</xdr:row>
      <xdr:rowOff>151364</xdr:rowOff>
    </xdr:to>
    <xdr:sp macro="" textlink="">
      <xdr:nvSpPr>
        <xdr:cNvPr id="317" name="楕円 316"/>
        <xdr:cNvSpPr/>
      </xdr:nvSpPr>
      <xdr:spPr>
        <a:xfrm>
          <a:off x="8699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142491</xdr:rowOff>
    </xdr:from>
    <xdr:ext cx="378565" cy="259045"/>
    <xdr:sp macro="" textlink="">
      <xdr:nvSpPr>
        <xdr:cNvPr id="318" name="テキスト ボックス 317"/>
        <xdr:cNvSpPr txBox="1"/>
      </xdr:nvSpPr>
      <xdr:spPr>
        <a:xfrm>
          <a:off x="8561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46746</xdr:rowOff>
    </xdr:from>
    <xdr:to>
      <xdr:col>41</xdr:col>
      <xdr:colOff>101600</xdr:colOff>
      <xdr:row>38</xdr:row>
      <xdr:rowOff>148346</xdr:rowOff>
    </xdr:to>
    <xdr:sp macro="" textlink="">
      <xdr:nvSpPr>
        <xdr:cNvPr id="319" name="楕円 318"/>
        <xdr:cNvSpPr/>
      </xdr:nvSpPr>
      <xdr:spPr>
        <a:xfrm>
          <a:off x="7810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139473</xdr:rowOff>
    </xdr:from>
    <xdr:ext cx="378565" cy="259045"/>
    <xdr:sp macro="" textlink="">
      <xdr:nvSpPr>
        <xdr:cNvPr id="320" name="テキスト ボックス 319"/>
        <xdr:cNvSpPr txBox="1"/>
      </xdr:nvSpPr>
      <xdr:spPr>
        <a:xfrm>
          <a:off x="7672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18583</xdr:rowOff>
    </xdr:from>
    <xdr:to>
      <xdr:col>36</xdr:col>
      <xdr:colOff>165100</xdr:colOff>
      <xdr:row>38</xdr:row>
      <xdr:rowOff>120183</xdr:rowOff>
    </xdr:to>
    <xdr:sp macro="" textlink="">
      <xdr:nvSpPr>
        <xdr:cNvPr id="321" name="楕円 320"/>
        <xdr:cNvSpPr/>
      </xdr:nvSpPr>
      <xdr:spPr>
        <a:xfrm>
          <a:off x="6921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111310</xdr:rowOff>
    </xdr:from>
    <xdr:ext cx="378565" cy="259045"/>
    <xdr:sp macro="" textlink="">
      <xdr:nvSpPr>
        <xdr:cNvPr id="322" name="テキスト ボックス 321"/>
        <xdr:cNvSpPr txBox="1"/>
      </xdr:nvSpPr>
      <xdr:spPr>
        <a:xfrm>
          <a:off x="6783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104496</xdr:rowOff>
    </xdr:from>
    <xdr:to>
      <xdr:col>55</xdr:col>
      <xdr:colOff>0</xdr:colOff>
      <xdr:row>55</xdr:row>
      <xdr:rowOff>146958</xdr:rowOff>
    </xdr:to>
    <xdr:cxnSp macro="">
      <xdr:nvCxnSpPr>
        <xdr:cNvPr id="347" name="直線コネクタ 346"/>
        <xdr:cNvCxnSpPr/>
      </xdr:nvCxnSpPr>
      <xdr:spPr>
        <a:xfrm flipV="1">
          <a:off x="9639300" y="9534246"/>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146958</xdr:rowOff>
    </xdr:from>
    <xdr:to>
      <xdr:col>50</xdr:col>
      <xdr:colOff>114300</xdr:colOff>
      <xdr:row>56</xdr:row>
      <xdr:rowOff>78378</xdr:rowOff>
    </xdr:to>
    <xdr:cxnSp macro="">
      <xdr:nvCxnSpPr>
        <xdr:cNvPr id="350" name="直線コネクタ 349"/>
        <xdr:cNvCxnSpPr/>
      </xdr:nvCxnSpPr>
      <xdr:spPr>
        <a:xfrm flipV="1">
          <a:off x="8750300" y="957670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37059</xdr:rowOff>
    </xdr:from>
    <xdr:to>
      <xdr:col>45</xdr:col>
      <xdr:colOff>177800</xdr:colOff>
      <xdr:row>56</xdr:row>
      <xdr:rowOff>78378</xdr:rowOff>
    </xdr:to>
    <xdr:cxnSp macro="">
      <xdr:nvCxnSpPr>
        <xdr:cNvPr id="353" name="直線コネクタ 352"/>
        <xdr:cNvCxnSpPr/>
      </xdr:nvCxnSpPr>
      <xdr:spPr>
        <a:xfrm>
          <a:off x="7861300" y="9638259"/>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37059</xdr:rowOff>
    </xdr:from>
    <xdr:to>
      <xdr:col>41</xdr:col>
      <xdr:colOff>50800</xdr:colOff>
      <xdr:row>56</xdr:row>
      <xdr:rowOff>79864</xdr:rowOff>
    </xdr:to>
    <xdr:cxnSp macro="">
      <xdr:nvCxnSpPr>
        <xdr:cNvPr id="356" name="直線コネクタ 355"/>
        <xdr:cNvCxnSpPr/>
      </xdr:nvCxnSpPr>
      <xdr:spPr>
        <a:xfrm flipV="1">
          <a:off x="6972300" y="9638259"/>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53696</xdr:rowOff>
    </xdr:from>
    <xdr:to>
      <xdr:col>55</xdr:col>
      <xdr:colOff>50800</xdr:colOff>
      <xdr:row>55</xdr:row>
      <xdr:rowOff>155296</xdr:rowOff>
    </xdr:to>
    <xdr:sp macro="" textlink="">
      <xdr:nvSpPr>
        <xdr:cNvPr id="366" name="楕円 365"/>
        <xdr:cNvSpPr/>
      </xdr:nvSpPr>
      <xdr:spPr>
        <a:xfrm>
          <a:off x="10426700" y="94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32123</xdr:rowOff>
    </xdr:from>
    <xdr:ext cx="469744" cy="259045"/>
    <xdr:sp macro="" textlink="">
      <xdr:nvSpPr>
        <xdr:cNvPr id="367" name="農林水産業費該当値テキスト"/>
        <xdr:cNvSpPr txBox="1"/>
      </xdr:nvSpPr>
      <xdr:spPr>
        <a:xfrm>
          <a:off x="10528300" y="946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96158</xdr:rowOff>
    </xdr:from>
    <xdr:to>
      <xdr:col>50</xdr:col>
      <xdr:colOff>165100</xdr:colOff>
      <xdr:row>56</xdr:row>
      <xdr:rowOff>26308</xdr:rowOff>
    </xdr:to>
    <xdr:sp macro="" textlink="">
      <xdr:nvSpPr>
        <xdr:cNvPr id="368" name="楕円 367"/>
        <xdr:cNvSpPr/>
      </xdr:nvSpPr>
      <xdr:spPr>
        <a:xfrm>
          <a:off x="9588500" y="95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17435</xdr:rowOff>
    </xdr:from>
    <xdr:ext cx="469744" cy="259045"/>
    <xdr:sp macro="" textlink="">
      <xdr:nvSpPr>
        <xdr:cNvPr id="369" name="テキスト ボックス 368"/>
        <xdr:cNvSpPr txBox="1"/>
      </xdr:nvSpPr>
      <xdr:spPr>
        <a:xfrm>
          <a:off x="9404428" y="961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27578</xdr:rowOff>
    </xdr:from>
    <xdr:to>
      <xdr:col>46</xdr:col>
      <xdr:colOff>38100</xdr:colOff>
      <xdr:row>56</xdr:row>
      <xdr:rowOff>129178</xdr:rowOff>
    </xdr:to>
    <xdr:sp macro="" textlink="">
      <xdr:nvSpPr>
        <xdr:cNvPr id="370" name="楕円 369"/>
        <xdr:cNvSpPr/>
      </xdr:nvSpPr>
      <xdr:spPr>
        <a:xfrm>
          <a:off x="8699500" y="96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120305</xdr:rowOff>
    </xdr:from>
    <xdr:ext cx="469744" cy="259045"/>
    <xdr:sp macro="" textlink="">
      <xdr:nvSpPr>
        <xdr:cNvPr id="371" name="テキスト ボックス 370"/>
        <xdr:cNvSpPr txBox="1"/>
      </xdr:nvSpPr>
      <xdr:spPr>
        <a:xfrm>
          <a:off x="8515428" y="97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157709</xdr:rowOff>
    </xdr:from>
    <xdr:to>
      <xdr:col>41</xdr:col>
      <xdr:colOff>101600</xdr:colOff>
      <xdr:row>56</xdr:row>
      <xdr:rowOff>87859</xdr:rowOff>
    </xdr:to>
    <xdr:sp macro="" textlink="">
      <xdr:nvSpPr>
        <xdr:cNvPr id="372" name="楕円 371"/>
        <xdr:cNvSpPr/>
      </xdr:nvSpPr>
      <xdr:spPr>
        <a:xfrm>
          <a:off x="7810500" y="95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78986</xdr:rowOff>
    </xdr:from>
    <xdr:ext cx="469744" cy="259045"/>
    <xdr:sp macro="" textlink="">
      <xdr:nvSpPr>
        <xdr:cNvPr id="373" name="テキスト ボックス 372"/>
        <xdr:cNvSpPr txBox="1"/>
      </xdr:nvSpPr>
      <xdr:spPr>
        <a:xfrm>
          <a:off x="7626428" y="96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29064</xdr:rowOff>
    </xdr:from>
    <xdr:to>
      <xdr:col>36</xdr:col>
      <xdr:colOff>165100</xdr:colOff>
      <xdr:row>56</xdr:row>
      <xdr:rowOff>130664</xdr:rowOff>
    </xdr:to>
    <xdr:sp macro="" textlink="">
      <xdr:nvSpPr>
        <xdr:cNvPr id="374" name="楕円 373"/>
        <xdr:cNvSpPr/>
      </xdr:nvSpPr>
      <xdr:spPr>
        <a:xfrm>
          <a:off x="6921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121791</xdr:rowOff>
    </xdr:from>
    <xdr:ext cx="469744" cy="259045"/>
    <xdr:sp macro="" textlink="">
      <xdr:nvSpPr>
        <xdr:cNvPr id="375" name="テキスト ボックス 374"/>
        <xdr:cNvSpPr txBox="1"/>
      </xdr:nvSpPr>
      <xdr:spPr>
        <a:xfrm>
          <a:off x="6737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97410</xdr:rowOff>
    </xdr:from>
    <xdr:to>
      <xdr:col>55</xdr:col>
      <xdr:colOff>0</xdr:colOff>
      <xdr:row>79</xdr:row>
      <xdr:rowOff>13677</xdr:rowOff>
    </xdr:to>
    <xdr:cxnSp macro="">
      <xdr:nvCxnSpPr>
        <xdr:cNvPr id="406" name="直線コネクタ 405"/>
        <xdr:cNvCxnSpPr/>
      </xdr:nvCxnSpPr>
      <xdr:spPr>
        <a:xfrm>
          <a:off x="9639300" y="13470510"/>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97410</xdr:rowOff>
    </xdr:from>
    <xdr:to>
      <xdr:col>50</xdr:col>
      <xdr:colOff>114300</xdr:colOff>
      <xdr:row>78</xdr:row>
      <xdr:rowOff>132091</xdr:rowOff>
    </xdr:to>
    <xdr:cxnSp macro="">
      <xdr:nvCxnSpPr>
        <xdr:cNvPr id="409" name="直線コネクタ 408"/>
        <xdr:cNvCxnSpPr/>
      </xdr:nvCxnSpPr>
      <xdr:spPr>
        <a:xfrm flipV="1">
          <a:off x="8750300" y="13470510"/>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97148</xdr:rowOff>
    </xdr:from>
    <xdr:to>
      <xdr:col>45</xdr:col>
      <xdr:colOff>177800</xdr:colOff>
      <xdr:row>78</xdr:row>
      <xdr:rowOff>132091</xdr:rowOff>
    </xdr:to>
    <xdr:cxnSp macro="">
      <xdr:nvCxnSpPr>
        <xdr:cNvPr id="412" name="直線コネクタ 411"/>
        <xdr:cNvCxnSpPr/>
      </xdr:nvCxnSpPr>
      <xdr:spPr>
        <a:xfrm>
          <a:off x="7861300" y="13470248"/>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97148</xdr:rowOff>
    </xdr:from>
    <xdr:to>
      <xdr:col>41</xdr:col>
      <xdr:colOff>50800</xdr:colOff>
      <xdr:row>79</xdr:row>
      <xdr:rowOff>44439</xdr:rowOff>
    </xdr:to>
    <xdr:cxnSp macro="">
      <xdr:nvCxnSpPr>
        <xdr:cNvPr id="415" name="直線コネクタ 414"/>
        <xdr:cNvCxnSpPr/>
      </xdr:nvCxnSpPr>
      <xdr:spPr>
        <a:xfrm flipV="1">
          <a:off x="6972300" y="13470248"/>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7" name="テキスト ボックス 416"/>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134327</xdr:rowOff>
    </xdr:from>
    <xdr:to>
      <xdr:col>55</xdr:col>
      <xdr:colOff>50800</xdr:colOff>
      <xdr:row>79</xdr:row>
      <xdr:rowOff>64477</xdr:rowOff>
    </xdr:to>
    <xdr:sp macro="" textlink="">
      <xdr:nvSpPr>
        <xdr:cNvPr id="425" name="楕円 424"/>
        <xdr:cNvSpPr/>
      </xdr:nvSpPr>
      <xdr:spPr>
        <a:xfrm>
          <a:off x="104267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49254</xdr:rowOff>
    </xdr:from>
    <xdr:ext cx="469744" cy="259045"/>
    <xdr:sp macro="" textlink="">
      <xdr:nvSpPr>
        <xdr:cNvPr id="426" name="商工費該当値テキスト"/>
        <xdr:cNvSpPr txBox="1"/>
      </xdr:nvSpPr>
      <xdr:spPr>
        <a:xfrm>
          <a:off x="10528300" y="134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46610</xdr:rowOff>
    </xdr:from>
    <xdr:to>
      <xdr:col>50</xdr:col>
      <xdr:colOff>165100</xdr:colOff>
      <xdr:row>78</xdr:row>
      <xdr:rowOff>148210</xdr:rowOff>
    </xdr:to>
    <xdr:sp macro="" textlink="">
      <xdr:nvSpPr>
        <xdr:cNvPr id="427" name="楕円 426"/>
        <xdr:cNvSpPr/>
      </xdr:nvSpPr>
      <xdr:spPr>
        <a:xfrm>
          <a:off x="9588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139337</xdr:rowOff>
    </xdr:from>
    <xdr:ext cx="469744" cy="259045"/>
    <xdr:sp macro="" textlink="">
      <xdr:nvSpPr>
        <xdr:cNvPr id="428" name="テキスト ボックス 427"/>
        <xdr:cNvSpPr txBox="1"/>
      </xdr:nvSpPr>
      <xdr:spPr>
        <a:xfrm>
          <a:off x="9404428"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81291</xdr:rowOff>
    </xdr:from>
    <xdr:to>
      <xdr:col>46</xdr:col>
      <xdr:colOff>38100</xdr:colOff>
      <xdr:row>79</xdr:row>
      <xdr:rowOff>11441</xdr:rowOff>
    </xdr:to>
    <xdr:sp macro="" textlink="">
      <xdr:nvSpPr>
        <xdr:cNvPr id="429" name="楕円 428"/>
        <xdr:cNvSpPr/>
      </xdr:nvSpPr>
      <xdr:spPr>
        <a:xfrm>
          <a:off x="86995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2568</xdr:rowOff>
    </xdr:from>
    <xdr:ext cx="469744" cy="259045"/>
    <xdr:sp macro="" textlink="">
      <xdr:nvSpPr>
        <xdr:cNvPr id="430" name="テキスト ボックス 429"/>
        <xdr:cNvSpPr txBox="1"/>
      </xdr:nvSpPr>
      <xdr:spPr>
        <a:xfrm>
          <a:off x="8515428" y="135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46348</xdr:rowOff>
    </xdr:from>
    <xdr:to>
      <xdr:col>41</xdr:col>
      <xdr:colOff>101600</xdr:colOff>
      <xdr:row>78</xdr:row>
      <xdr:rowOff>147948</xdr:rowOff>
    </xdr:to>
    <xdr:sp macro="" textlink="">
      <xdr:nvSpPr>
        <xdr:cNvPr id="431" name="楕円 430"/>
        <xdr:cNvSpPr/>
      </xdr:nvSpPr>
      <xdr:spPr>
        <a:xfrm>
          <a:off x="7810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139075</xdr:rowOff>
    </xdr:from>
    <xdr:ext cx="469744" cy="259045"/>
    <xdr:sp macro="" textlink="">
      <xdr:nvSpPr>
        <xdr:cNvPr id="432" name="テキスト ボックス 431"/>
        <xdr:cNvSpPr txBox="1"/>
      </xdr:nvSpPr>
      <xdr:spPr>
        <a:xfrm>
          <a:off x="7626428"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165089</xdr:rowOff>
    </xdr:from>
    <xdr:to>
      <xdr:col>36</xdr:col>
      <xdr:colOff>165100</xdr:colOff>
      <xdr:row>79</xdr:row>
      <xdr:rowOff>95239</xdr:rowOff>
    </xdr:to>
    <xdr:sp macro="" textlink="">
      <xdr:nvSpPr>
        <xdr:cNvPr id="433" name="楕円 432"/>
        <xdr:cNvSpPr/>
      </xdr:nvSpPr>
      <xdr:spPr>
        <a:xfrm>
          <a:off x="6921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86366</xdr:rowOff>
    </xdr:from>
    <xdr:ext cx="469744" cy="259045"/>
    <xdr:sp macro="" textlink="">
      <xdr:nvSpPr>
        <xdr:cNvPr id="434" name="テキスト ボックス 433"/>
        <xdr:cNvSpPr txBox="1"/>
      </xdr:nvSpPr>
      <xdr:spPr>
        <a:xfrm>
          <a:off x="6737428" y="13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90360</xdr:rowOff>
    </xdr:from>
    <xdr:to>
      <xdr:col>55</xdr:col>
      <xdr:colOff>0</xdr:colOff>
      <xdr:row>96</xdr:row>
      <xdr:rowOff>160350</xdr:rowOff>
    </xdr:to>
    <xdr:cxnSp macro="">
      <xdr:nvCxnSpPr>
        <xdr:cNvPr id="464" name="直線コネクタ 463"/>
        <xdr:cNvCxnSpPr/>
      </xdr:nvCxnSpPr>
      <xdr:spPr>
        <a:xfrm flipV="1">
          <a:off x="9639300" y="16378110"/>
          <a:ext cx="838200" cy="2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94132</xdr:rowOff>
    </xdr:from>
    <xdr:to>
      <xdr:col>50</xdr:col>
      <xdr:colOff>114300</xdr:colOff>
      <xdr:row>96</xdr:row>
      <xdr:rowOff>160350</xdr:rowOff>
    </xdr:to>
    <xdr:cxnSp macro="">
      <xdr:nvCxnSpPr>
        <xdr:cNvPr id="467" name="直線コネクタ 466"/>
        <xdr:cNvCxnSpPr/>
      </xdr:nvCxnSpPr>
      <xdr:spPr>
        <a:xfrm>
          <a:off x="8750300" y="16381882"/>
          <a:ext cx="889000" cy="2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67957</xdr:rowOff>
    </xdr:from>
    <xdr:to>
      <xdr:col>45</xdr:col>
      <xdr:colOff>177800</xdr:colOff>
      <xdr:row>95</xdr:row>
      <xdr:rowOff>94132</xdr:rowOff>
    </xdr:to>
    <xdr:cxnSp macro="">
      <xdr:nvCxnSpPr>
        <xdr:cNvPr id="470" name="直線コネクタ 469"/>
        <xdr:cNvCxnSpPr/>
      </xdr:nvCxnSpPr>
      <xdr:spPr>
        <a:xfrm>
          <a:off x="7861300" y="1618425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67957</xdr:rowOff>
    </xdr:from>
    <xdr:to>
      <xdr:col>41</xdr:col>
      <xdr:colOff>50800</xdr:colOff>
      <xdr:row>95</xdr:row>
      <xdr:rowOff>145435</xdr:rowOff>
    </xdr:to>
    <xdr:cxnSp macro="">
      <xdr:nvCxnSpPr>
        <xdr:cNvPr id="473" name="直線コネクタ 472"/>
        <xdr:cNvCxnSpPr/>
      </xdr:nvCxnSpPr>
      <xdr:spPr>
        <a:xfrm flipV="1">
          <a:off x="6972300" y="16184257"/>
          <a:ext cx="889000" cy="2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39560</xdr:rowOff>
    </xdr:from>
    <xdr:to>
      <xdr:col>55</xdr:col>
      <xdr:colOff>50800</xdr:colOff>
      <xdr:row>95</xdr:row>
      <xdr:rowOff>141160</xdr:rowOff>
    </xdr:to>
    <xdr:sp macro="" textlink="">
      <xdr:nvSpPr>
        <xdr:cNvPr id="483" name="楕円 482"/>
        <xdr:cNvSpPr/>
      </xdr:nvSpPr>
      <xdr:spPr>
        <a:xfrm>
          <a:off x="10426700" y="163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62437</xdr:rowOff>
    </xdr:from>
    <xdr:ext cx="534377" cy="259045"/>
    <xdr:sp macro="" textlink="">
      <xdr:nvSpPr>
        <xdr:cNvPr id="484" name="土木費該当値テキスト"/>
        <xdr:cNvSpPr txBox="1"/>
      </xdr:nvSpPr>
      <xdr:spPr>
        <a:xfrm>
          <a:off x="10528300" y="161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109550</xdr:rowOff>
    </xdr:from>
    <xdr:to>
      <xdr:col>50</xdr:col>
      <xdr:colOff>165100</xdr:colOff>
      <xdr:row>97</xdr:row>
      <xdr:rowOff>39700</xdr:rowOff>
    </xdr:to>
    <xdr:sp macro="" textlink="">
      <xdr:nvSpPr>
        <xdr:cNvPr id="485" name="楕円 484"/>
        <xdr:cNvSpPr/>
      </xdr:nvSpPr>
      <xdr:spPr>
        <a:xfrm>
          <a:off x="9588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30827</xdr:rowOff>
    </xdr:from>
    <xdr:ext cx="534377" cy="259045"/>
    <xdr:sp macro="" textlink="">
      <xdr:nvSpPr>
        <xdr:cNvPr id="486" name="テキスト ボックス 485"/>
        <xdr:cNvSpPr txBox="1"/>
      </xdr:nvSpPr>
      <xdr:spPr>
        <a:xfrm>
          <a:off x="9372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43332</xdr:rowOff>
    </xdr:from>
    <xdr:to>
      <xdr:col>46</xdr:col>
      <xdr:colOff>38100</xdr:colOff>
      <xdr:row>95</xdr:row>
      <xdr:rowOff>144932</xdr:rowOff>
    </xdr:to>
    <xdr:sp macro="" textlink="">
      <xdr:nvSpPr>
        <xdr:cNvPr id="487" name="楕円 486"/>
        <xdr:cNvSpPr/>
      </xdr:nvSpPr>
      <xdr:spPr>
        <a:xfrm>
          <a:off x="8699500" y="163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161459</xdr:rowOff>
    </xdr:from>
    <xdr:ext cx="534377" cy="259045"/>
    <xdr:sp macro="" textlink="">
      <xdr:nvSpPr>
        <xdr:cNvPr id="488" name="テキスト ボックス 487"/>
        <xdr:cNvSpPr txBox="1"/>
      </xdr:nvSpPr>
      <xdr:spPr>
        <a:xfrm>
          <a:off x="8483111" y="1610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17157</xdr:rowOff>
    </xdr:from>
    <xdr:to>
      <xdr:col>41</xdr:col>
      <xdr:colOff>101600</xdr:colOff>
      <xdr:row>94</xdr:row>
      <xdr:rowOff>118757</xdr:rowOff>
    </xdr:to>
    <xdr:sp macro="" textlink="">
      <xdr:nvSpPr>
        <xdr:cNvPr id="489" name="楕円 488"/>
        <xdr:cNvSpPr/>
      </xdr:nvSpPr>
      <xdr:spPr>
        <a:xfrm>
          <a:off x="7810500" y="161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135284</xdr:rowOff>
    </xdr:from>
    <xdr:ext cx="534377" cy="259045"/>
    <xdr:sp macro="" textlink="">
      <xdr:nvSpPr>
        <xdr:cNvPr id="490" name="テキスト ボックス 489"/>
        <xdr:cNvSpPr txBox="1"/>
      </xdr:nvSpPr>
      <xdr:spPr>
        <a:xfrm>
          <a:off x="7594111" y="15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94635</xdr:rowOff>
    </xdr:from>
    <xdr:to>
      <xdr:col>36</xdr:col>
      <xdr:colOff>165100</xdr:colOff>
      <xdr:row>96</xdr:row>
      <xdr:rowOff>24785</xdr:rowOff>
    </xdr:to>
    <xdr:sp macro="" textlink="">
      <xdr:nvSpPr>
        <xdr:cNvPr id="491" name="楕円 490"/>
        <xdr:cNvSpPr/>
      </xdr:nvSpPr>
      <xdr:spPr>
        <a:xfrm>
          <a:off x="6921500" y="1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15912</xdr:rowOff>
    </xdr:from>
    <xdr:ext cx="534377" cy="259045"/>
    <xdr:sp macro="" textlink="">
      <xdr:nvSpPr>
        <xdr:cNvPr id="492" name="テキスト ボックス 491"/>
        <xdr:cNvSpPr txBox="1"/>
      </xdr:nvSpPr>
      <xdr:spPr>
        <a:xfrm>
          <a:off x="6705111" y="164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1244</xdr:rowOff>
    </xdr:from>
    <xdr:to>
      <xdr:col>85</xdr:col>
      <xdr:colOff>127000</xdr:colOff>
      <xdr:row>33</xdr:row>
      <xdr:rowOff>162027</xdr:rowOff>
    </xdr:to>
    <xdr:cxnSp macro="">
      <xdr:nvCxnSpPr>
        <xdr:cNvPr id="522" name="直線コネクタ 521"/>
        <xdr:cNvCxnSpPr/>
      </xdr:nvCxnSpPr>
      <xdr:spPr>
        <a:xfrm>
          <a:off x="15481300" y="5659094"/>
          <a:ext cx="838200" cy="1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1244</xdr:rowOff>
    </xdr:from>
    <xdr:to>
      <xdr:col>81</xdr:col>
      <xdr:colOff>50800</xdr:colOff>
      <xdr:row>35</xdr:row>
      <xdr:rowOff>48260</xdr:rowOff>
    </xdr:to>
    <xdr:cxnSp macro="">
      <xdr:nvCxnSpPr>
        <xdr:cNvPr id="525" name="直線コネクタ 524"/>
        <xdr:cNvCxnSpPr/>
      </xdr:nvCxnSpPr>
      <xdr:spPr>
        <a:xfrm flipV="1">
          <a:off x="14592300" y="5659094"/>
          <a:ext cx="889000" cy="3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22581</xdr:rowOff>
    </xdr:from>
    <xdr:to>
      <xdr:col>76</xdr:col>
      <xdr:colOff>114300</xdr:colOff>
      <xdr:row>35</xdr:row>
      <xdr:rowOff>48260</xdr:rowOff>
    </xdr:to>
    <xdr:cxnSp macro="">
      <xdr:nvCxnSpPr>
        <xdr:cNvPr id="528" name="直線コネクタ 527"/>
        <xdr:cNvCxnSpPr/>
      </xdr:nvCxnSpPr>
      <xdr:spPr>
        <a:xfrm>
          <a:off x="13703300" y="585188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22581</xdr:rowOff>
    </xdr:from>
    <xdr:to>
      <xdr:col>71</xdr:col>
      <xdr:colOff>177800</xdr:colOff>
      <xdr:row>34</xdr:row>
      <xdr:rowOff>152654</xdr:rowOff>
    </xdr:to>
    <xdr:cxnSp macro="">
      <xdr:nvCxnSpPr>
        <xdr:cNvPr id="531" name="直線コネクタ 530"/>
        <xdr:cNvCxnSpPr/>
      </xdr:nvCxnSpPr>
      <xdr:spPr>
        <a:xfrm flipV="1">
          <a:off x="12814300" y="5851881"/>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5" name="テキスト ボックス 534"/>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111227</xdr:rowOff>
    </xdr:from>
    <xdr:to>
      <xdr:col>85</xdr:col>
      <xdr:colOff>177800</xdr:colOff>
      <xdr:row>34</xdr:row>
      <xdr:rowOff>41377</xdr:rowOff>
    </xdr:to>
    <xdr:sp macro="" textlink="">
      <xdr:nvSpPr>
        <xdr:cNvPr id="541" name="楕円 540"/>
        <xdr:cNvSpPr/>
      </xdr:nvSpPr>
      <xdr:spPr>
        <a:xfrm>
          <a:off x="16268700" y="57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134104</xdr:rowOff>
    </xdr:from>
    <xdr:ext cx="534377" cy="259045"/>
    <xdr:sp macro="" textlink="">
      <xdr:nvSpPr>
        <xdr:cNvPr id="542" name="消防費該当値テキスト"/>
        <xdr:cNvSpPr txBox="1"/>
      </xdr:nvSpPr>
      <xdr:spPr>
        <a:xfrm>
          <a:off x="16370300" y="56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121894</xdr:rowOff>
    </xdr:from>
    <xdr:to>
      <xdr:col>81</xdr:col>
      <xdr:colOff>101600</xdr:colOff>
      <xdr:row>33</xdr:row>
      <xdr:rowOff>52044</xdr:rowOff>
    </xdr:to>
    <xdr:sp macro="" textlink="">
      <xdr:nvSpPr>
        <xdr:cNvPr id="543" name="楕円 542"/>
        <xdr:cNvSpPr/>
      </xdr:nvSpPr>
      <xdr:spPr>
        <a:xfrm>
          <a:off x="15430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68571</xdr:rowOff>
    </xdr:from>
    <xdr:ext cx="534377" cy="259045"/>
    <xdr:sp macro="" textlink="">
      <xdr:nvSpPr>
        <xdr:cNvPr id="544" name="テキスト ボックス 543"/>
        <xdr:cNvSpPr txBox="1"/>
      </xdr:nvSpPr>
      <xdr:spPr>
        <a:xfrm>
          <a:off x="15214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168910</xdr:rowOff>
    </xdr:from>
    <xdr:to>
      <xdr:col>76</xdr:col>
      <xdr:colOff>165100</xdr:colOff>
      <xdr:row>35</xdr:row>
      <xdr:rowOff>99060</xdr:rowOff>
    </xdr:to>
    <xdr:sp macro="" textlink="">
      <xdr:nvSpPr>
        <xdr:cNvPr id="545" name="楕円 544"/>
        <xdr:cNvSpPr/>
      </xdr:nvSpPr>
      <xdr:spPr>
        <a:xfrm>
          <a:off x="14541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115587</xdr:rowOff>
    </xdr:from>
    <xdr:ext cx="534377" cy="259045"/>
    <xdr:sp macro="" textlink="">
      <xdr:nvSpPr>
        <xdr:cNvPr id="546" name="テキスト ボックス 545"/>
        <xdr:cNvSpPr txBox="1"/>
      </xdr:nvSpPr>
      <xdr:spPr>
        <a:xfrm>
          <a:off x="14325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143231</xdr:rowOff>
    </xdr:from>
    <xdr:to>
      <xdr:col>72</xdr:col>
      <xdr:colOff>38100</xdr:colOff>
      <xdr:row>34</xdr:row>
      <xdr:rowOff>73381</xdr:rowOff>
    </xdr:to>
    <xdr:sp macro="" textlink="">
      <xdr:nvSpPr>
        <xdr:cNvPr id="547" name="楕円 546"/>
        <xdr:cNvSpPr/>
      </xdr:nvSpPr>
      <xdr:spPr>
        <a:xfrm>
          <a:off x="136525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89908</xdr:rowOff>
    </xdr:from>
    <xdr:ext cx="534377" cy="259045"/>
    <xdr:sp macro="" textlink="">
      <xdr:nvSpPr>
        <xdr:cNvPr id="548" name="テキスト ボックス 547"/>
        <xdr:cNvSpPr txBox="1"/>
      </xdr:nvSpPr>
      <xdr:spPr>
        <a:xfrm>
          <a:off x="13436111" y="55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101854</xdr:rowOff>
    </xdr:from>
    <xdr:to>
      <xdr:col>67</xdr:col>
      <xdr:colOff>101600</xdr:colOff>
      <xdr:row>35</xdr:row>
      <xdr:rowOff>32004</xdr:rowOff>
    </xdr:to>
    <xdr:sp macro="" textlink="">
      <xdr:nvSpPr>
        <xdr:cNvPr id="549" name="楕円 548"/>
        <xdr:cNvSpPr/>
      </xdr:nvSpPr>
      <xdr:spPr>
        <a:xfrm>
          <a:off x="12763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48531</xdr:rowOff>
    </xdr:from>
    <xdr:ext cx="534377" cy="259045"/>
    <xdr:sp macro="" textlink="">
      <xdr:nvSpPr>
        <xdr:cNvPr id="550" name="テキスト ボックス 549"/>
        <xdr:cNvSpPr txBox="1"/>
      </xdr:nvSpPr>
      <xdr:spPr>
        <a:xfrm>
          <a:off x="12547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171038</xdr:rowOff>
    </xdr:from>
    <xdr:to>
      <xdr:col>85</xdr:col>
      <xdr:colOff>126364</xdr:colOff>
      <xdr:row>57</xdr:row>
      <xdr:rowOff>64510</xdr:rowOff>
    </xdr:to>
    <xdr:cxnSp macro="">
      <xdr:nvCxnSpPr>
        <xdr:cNvPr id="575" name="直線コネクタ 574"/>
        <xdr:cNvCxnSpPr/>
      </xdr:nvCxnSpPr>
      <xdr:spPr>
        <a:xfrm flipV="1">
          <a:off x="16317595" y="8572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68337</xdr:rowOff>
    </xdr:from>
    <xdr:ext cx="534377" cy="259045"/>
    <xdr:sp macro="" textlink="">
      <xdr:nvSpPr>
        <xdr:cNvPr id="576" name="教育費最小値テキスト"/>
        <xdr:cNvSpPr txBox="1"/>
      </xdr:nvSpPr>
      <xdr:spPr>
        <a:xfrm>
          <a:off x="16370300" y="9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64510</xdr:rowOff>
    </xdr:from>
    <xdr:to>
      <xdr:col>86</xdr:col>
      <xdr:colOff>25400</xdr:colOff>
      <xdr:row>57</xdr:row>
      <xdr:rowOff>64510</xdr:rowOff>
    </xdr:to>
    <xdr:cxnSp macro="">
      <xdr:nvCxnSpPr>
        <xdr:cNvPr id="577" name="直線コネクタ 576"/>
        <xdr:cNvCxnSpPr/>
      </xdr:nvCxnSpPr>
      <xdr:spPr>
        <a:xfrm>
          <a:off x="16230600" y="9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117715</xdr:rowOff>
    </xdr:from>
    <xdr:ext cx="599010" cy="259045"/>
    <xdr:sp macro="" textlink="">
      <xdr:nvSpPr>
        <xdr:cNvPr id="578" name="教育費最大値テキスト"/>
        <xdr:cNvSpPr txBox="1"/>
      </xdr:nvSpPr>
      <xdr:spPr>
        <a:xfrm>
          <a:off x="16370300" y="83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171038</xdr:rowOff>
    </xdr:from>
    <xdr:to>
      <xdr:col>86</xdr:col>
      <xdr:colOff>25400</xdr:colOff>
      <xdr:row>49</xdr:row>
      <xdr:rowOff>171038</xdr:rowOff>
    </xdr:to>
    <xdr:cxnSp macro="">
      <xdr:nvCxnSpPr>
        <xdr:cNvPr id="579" name="直線コネクタ 578"/>
        <xdr:cNvCxnSpPr/>
      </xdr:nvCxnSpPr>
      <xdr:spPr>
        <a:xfrm>
          <a:off x="16230600" y="857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104953</xdr:rowOff>
    </xdr:from>
    <xdr:to>
      <xdr:col>85</xdr:col>
      <xdr:colOff>127000</xdr:colOff>
      <xdr:row>56</xdr:row>
      <xdr:rowOff>165722</xdr:rowOff>
    </xdr:to>
    <xdr:cxnSp macro="">
      <xdr:nvCxnSpPr>
        <xdr:cNvPr id="580" name="直線コネクタ 579"/>
        <xdr:cNvCxnSpPr/>
      </xdr:nvCxnSpPr>
      <xdr:spPr>
        <a:xfrm>
          <a:off x="15481300" y="9706153"/>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11440</xdr:rowOff>
    </xdr:from>
    <xdr:ext cx="534377" cy="259045"/>
    <xdr:sp macro="" textlink="">
      <xdr:nvSpPr>
        <xdr:cNvPr id="581" name="教育費平均値テキスト"/>
        <xdr:cNvSpPr txBox="1"/>
      </xdr:nvSpPr>
      <xdr:spPr>
        <a:xfrm>
          <a:off x="16370300" y="9269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160013</xdr:rowOff>
    </xdr:from>
    <xdr:to>
      <xdr:col>85</xdr:col>
      <xdr:colOff>177800</xdr:colOff>
      <xdr:row>55</xdr:row>
      <xdr:rowOff>90163</xdr:rowOff>
    </xdr:to>
    <xdr:sp macro="" textlink="">
      <xdr:nvSpPr>
        <xdr:cNvPr id="582" name="フローチャート: 判断 581"/>
        <xdr:cNvSpPr/>
      </xdr:nvSpPr>
      <xdr:spPr>
        <a:xfrm>
          <a:off x="16268700" y="94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104953</xdr:rowOff>
    </xdr:from>
    <xdr:to>
      <xdr:col>81</xdr:col>
      <xdr:colOff>50800</xdr:colOff>
      <xdr:row>57</xdr:row>
      <xdr:rowOff>101962</xdr:rowOff>
    </xdr:to>
    <xdr:cxnSp macro="">
      <xdr:nvCxnSpPr>
        <xdr:cNvPr id="583" name="直線コネクタ 582"/>
        <xdr:cNvCxnSpPr/>
      </xdr:nvCxnSpPr>
      <xdr:spPr>
        <a:xfrm flipV="1">
          <a:off x="14592300" y="9706153"/>
          <a:ext cx="889000" cy="16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27369</xdr:rowOff>
    </xdr:from>
    <xdr:to>
      <xdr:col>81</xdr:col>
      <xdr:colOff>101600</xdr:colOff>
      <xdr:row>55</xdr:row>
      <xdr:rowOff>128969</xdr:rowOff>
    </xdr:to>
    <xdr:sp macro="" textlink="">
      <xdr:nvSpPr>
        <xdr:cNvPr id="584" name="フローチャート: 判断 583"/>
        <xdr:cNvSpPr/>
      </xdr:nvSpPr>
      <xdr:spPr>
        <a:xfrm>
          <a:off x="15430500" y="945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145496</xdr:rowOff>
    </xdr:from>
    <xdr:ext cx="534377" cy="259045"/>
    <xdr:sp macro="" textlink="">
      <xdr:nvSpPr>
        <xdr:cNvPr id="585" name="テキスト ボックス 584"/>
        <xdr:cNvSpPr txBox="1"/>
      </xdr:nvSpPr>
      <xdr:spPr>
        <a:xfrm>
          <a:off x="15214111" y="92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91675</xdr:rowOff>
    </xdr:from>
    <xdr:to>
      <xdr:col>76</xdr:col>
      <xdr:colOff>114300</xdr:colOff>
      <xdr:row>57</xdr:row>
      <xdr:rowOff>101962</xdr:rowOff>
    </xdr:to>
    <xdr:cxnSp macro="">
      <xdr:nvCxnSpPr>
        <xdr:cNvPr id="586" name="直線コネクタ 585"/>
        <xdr:cNvCxnSpPr/>
      </xdr:nvCxnSpPr>
      <xdr:spPr>
        <a:xfrm>
          <a:off x="13703300" y="986432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130010</xdr:rowOff>
    </xdr:from>
    <xdr:to>
      <xdr:col>76</xdr:col>
      <xdr:colOff>165100</xdr:colOff>
      <xdr:row>56</xdr:row>
      <xdr:rowOff>60160</xdr:rowOff>
    </xdr:to>
    <xdr:sp macro="" textlink="">
      <xdr:nvSpPr>
        <xdr:cNvPr id="587" name="フローチャート: 判断 586"/>
        <xdr:cNvSpPr/>
      </xdr:nvSpPr>
      <xdr:spPr>
        <a:xfrm>
          <a:off x="14541500" y="95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76687</xdr:rowOff>
    </xdr:from>
    <xdr:ext cx="534377" cy="259045"/>
    <xdr:sp macro="" textlink="">
      <xdr:nvSpPr>
        <xdr:cNvPr id="588" name="テキスト ボックス 587"/>
        <xdr:cNvSpPr txBox="1"/>
      </xdr:nvSpPr>
      <xdr:spPr>
        <a:xfrm>
          <a:off x="14325111" y="933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45993</xdr:rowOff>
    </xdr:from>
    <xdr:to>
      <xdr:col>71</xdr:col>
      <xdr:colOff>177800</xdr:colOff>
      <xdr:row>57</xdr:row>
      <xdr:rowOff>91675</xdr:rowOff>
    </xdr:to>
    <xdr:cxnSp macro="">
      <xdr:nvCxnSpPr>
        <xdr:cNvPr id="589" name="直線コネクタ 588"/>
        <xdr:cNvCxnSpPr/>
      </xdr:nvCxnSpPr>
      <xdr:spPr>
        <a:xfrm>
          <a:off x="12814300" y="9818643"/>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162376</xdr:rowOff>
    </xdr:from>
    <xdr:to>
      <xdr:col>72</xdr:col>
      <xdr:colOff>38100</xdr:colOff>
      <xdr:row>55</xdr:row>
      <xdr:rowOff>92526</xdr:rowOff>
    </xdr:to>
    <xdr:sp macro="" textlink="">
      <xdr:nvSpPr>
        <xdr:cNvPr id="590" name="フローチャート: 判断 589"/>
        <xdr:cNvSpPr/>
      </xdr:nvSpPr>
      <xdr:spPr>
        <a:xfrm>
          <a:off x="13652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109053</xdr:rowOff>
    </xdr:from>
    <xdr:ext cx="534377" cy="259045"/>
    <xdr:sp macro="" textlink="">
      <xdr:nvSpPr>
        <xdr:cNvPr id="591" name="テキスト ボックス 590"/>
        <xdr:cNvSpPr txBox="1"/>
      </xdr:nvSpPr>
      <xdr:spPr>
        <a:xfrm>
          <a:off x="13436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56324</xdr:rowOff>
    </xdr:from>
    <xdr:to>
      <xdr:col>67</xdr:col>
      <xdr:colOff>101600</xdr:colOff>
      <xdr:row>55</xdr:row>
      <xdr:rowOff>157924</xdr:rowOff>
    </xdr:to>
    <xdr:sp macro="" textlink="">
      <xdr:nvSpPr>
        <xdr:cNvPr id="592" name="フローチャート: 判断 591"/>
        <xdr:cNvSpPr/>
      </xdr:nvSpPr>
      <xdr:spPr>
        <a:xfrm>
          <a:off x="12763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3001</xdr:rowOff>
    </xdr:from>
    <xdr:ext cx="534377" cy="259045"/>
    <xdr:sp macro="" textlink="">
      <xdr:nvSpPr>
        <xdr:cNvPr id="593" name="テキスト ボックス 592"/>
        <xdr:cNvSpPr txBox="1"/>
      </xdr:nvSpPr>
      <xdr:spPr>
        <a:xfrm>
          <a:off x="12547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114922</xdr:rowOff>
    </xdr:from>
    <xdr:to>
      <xdr:col>85</xdr:col>
      <xdr:colOff>177800</xdr:colOff>
      <xdr:row>57</xdr:row>
      <xdr:rowOff>45072</xdr:rowOff>
    </xdr:to>
    <xdr:sp macro="" textlink="">
      <xdr:nvSpPr>
        <xdr:cNvPr id="599" name="楕円 598"/>
        <xdr:cNvSpPr/>
      </xdr:nvSpPr>
      <xdr:spPr>
        <a:xfrm>
          <a:off x="162687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29849</xdr:rowOff>
    </xdr:from>
    <xdr:ext cx="534377" cy="259045"/>
    <xdr:sp macro="" textlink="">
      <xdr:nvSpPr>
        <xdr:cNvPr id="600" name="教育費該当値テキスト"/>
        <xdr:cNvSpPr txBox="1"/>
      </xdr:nvSpPr>
      <xdr:spPr>
        <a:xfrm>
          <a:off x="16370300" y="96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54153</xdr:rowOff>
    </xdr:from>
    <xdr:to>
      <xdr:col>81</xdr:col>
      <xdr:colOff>101600</xdr:colOff>
      <xdr:row>56</xdr:row>
      <xdr:rowOff>155753</xdr:rowOff>
    </xdr:to>
    <xdr:sp macro="" textlink="">
      <xdr:nvSpPr>
        <xdr:cNvPr id="601" name="楕円 600"/>
        <xdr:cNvSpPr/>
      </xdr:nvSpPr>
      <xdr:spPr>
        <a:xfrm>
          <a:off x="15430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146880</xdr:rowOff>
    </xdr:from>
    <xdr:ext cx="534377" cy="259045"/>
    <xdr:sp macro="" textlink="">
      <xdr:nvSpPr>
        <xdr:cNvPr id="602" name="テキスト ボックス 601"/>
        <xdr:cNvSpPr txBox="1"/>
      </xdr:nvSpPr>
      <xdr:spPr>
        <a:xfrm>
          <a:off x="15214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51162</xdr:rowOff>
    </xdr:from>
    <xdr:to>
      <xdr:col>76</xdr:col>
      <xdr:colOff>165100</xdr:colOff>
      <xdr:row>57</xdr:row>
      <xdr:rowOff>152762</xdr:rowOff>
    </xdr:to>
    <xdr:sp macro="" textlink="">
      <xdr:nvSpPr>
        <xdr:cNvPr id="603" name="楕円 602"/>
        <xdr:cNvSpPr/>
      </xdr:nvSpPr>
      <xdr:spPr>
        <a:xfrm>
          <a:off x="14541500" y="98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143889</xdr:rowOff>
    </xdr:from>
    <xdr:ext cx="534377" cy="259045"/>
    <xdr:sp macro="" textlink="">
      <xdr:nvSpPr>
        <xdr:cNvPr id="604" name="テキスト ボックス 603"/>
        <xdr:cNvSpPr txBox="1"/>
      </xdr:nvSpPr>
      <xdr:spPr>
        <a:xfrm>
          <a:off x="14325111" y="99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40875</xdr:rowOff>
    </xdr:from>
    <xdr:to>
      <xdr:col>72</xdr:col>
      <xdr:colOff>38100</xdr:colOff>
      <xdr:row>57</xdr:row>
      <xdr:rowOff>142475</xdr:rowOff>
    </xdr:to>
    <xdr:sp macro="" textlink="">
      <xdr:nvSpPr>
        <xdr:cNvPr id="605" name="楕円 604"/>
        <xdr:cNvSpPr/>
      </xdr:nvSpPr>
      <xdr:spPr>
        <a:xfrm>
          <a:off x="13652500" y="98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133602</xdr:rowOff>
    </xdr:from>
    <xdr:ext cx="534377" cy="259045"/>
    <xdr:sp macro="" textlink="">
      <xdr:nvSpPr>
        <xdr:cNvPr id="606" name="テキスト ボックス 605"/>
        <xdr:cNvSpPr txBox="1"/>
      </xdr:nvSpPr>
      <xdr:spPr>
        <a:xfrm>
          <a:off x="13436111" y="99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166643</xdr:rowOff>
    </xdr:from>
    <xdr:to>
      <xdr:col>67</xdr:col>
      <xdr:colOff>101600</xdr:colOff>
      <xdr:row>57</xdr:row>
      <xdr:rowOff>96793</xdr:rowOff>
    </xdr:to>
    <xdr:sp macro="" textlink="">
      <xdr:nvSpPr>
        <xdr:cNvPr id="607" name="楕円 606"/>
        <xdr:cNvSpPr/>
      </xdr:nvSpPr>
      <xdr:spPr>
        <a:xfrm>
          <a:off x="127635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87920</xdr:rowOff>
    </xdr:from>
    <xdr:ext cx="534377" cy="259045"/>
    <xdr:sp macro="" textlink="">
      <xdr:nvSpPr>
        <xdr:cNvPr id="608" name="テキスト ボックス 607"/>
        <xdr:cNvSpPr txBox="1"/>
      </xdr:nvSpPr>
      <xdr:spPr>
        <a:xfrm>
          <a:off x="12547111" y="98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2" name="直線コネクタ 631"/>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5"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6" name="直線コネクタ 635"/>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8065</xdr:rowOff>
    </xdr:from>
    <xdr:to>
      <xdr:col>85</xdr:col>
      <xdr:colOff>127000</xdr:colOff>
      <xdr:row>79</xdr:row>
      <xdr:rowOff>20828</xdr:rowOff>
    </xdr:to>
    <xdr:cxnSp macro="">
      <xdr:nvCxnSpPr>
        <xdr:cNvPr id="637" name="直線コネクタ 636"/>
        <xdr:cNvCxnSpPr/>
      </xdr:nvCxnSpPr>
      <xdr:spPr>
        <a:xfrm>
          <a:off x="15481300" y="1355261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8" name="災害復旧費平均値テキスト"/>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9" name="フローチャート: 判断 638"/>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8065</xdr:rowOff>
    </xdr:from>
    <xdr:to>
      <xdr:col>81</xdr:col>
      <xdr:colOff>50800</xdr:colOff>
      <xdr:row>79</xdr:row>
      <xdr:rowOff>44450</xdr:rowOff>
    </xdr:to>
    <xdr:cxnSp macro="">
      <xdr:nvCxnSpPr>
        <xdr:cNvPr id="640" name="直線コネクタ 639"/>
        <xdr:cNvCxnSpPr/>
      </xdr:nvCxnSpPr>
      <xdr:spPr>
        <a:xfrm flipV="1">
          <a:off x="14592300" y="1355261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1" name="フローチャート: 判断 640"/>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2" name="テキスト ボックス 641"/>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75692</xdr:rowOff>
    </xdr:from>
    <xdr:to>
      <xdr:col>76</xdr:col>
      <xdr:colOff>114300</xdr:colOff>
      <xdr:row>79</xdr:row>
      <xdr:rowOff>44450</xdr:rowOff>
    </xdr:to>
    <xdr:cxnSp macro="">
      <xdr:nvCxnSpPr>
        <xdr:cNvPr id="643" name="直線コネクタ 642"/>
        <xdr:cNvCxnSpPr/>
      </xdr:nvCxnSpPr>
      <xdr:spPr>
        <a:xfrm>
          <a:off x="13703300" y="13448792"/>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4" name="フローチャート: 判断 643"/>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5" name="テキスト ボックス 644"/>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31305</xdr:rowOff>
    </xdr:from>
    <xdr:to>
      <xdr:col>71</xdr:col>
      <xdr:colOff>177800</xdr:colOff>
      <xdr:row>78</xdr:row>
      <xdr:rowOff>75692</xdr:rowOff>
    </xdr:to>
    <xdr:cxnSp macro="">
      <xdr:nvCxnSpPr>
        <xdr:cNvPr id="646" name="直線コネクタ 645"/>
        <xdr:cNvCxnSpPr/>
      </xdr:nvCxnSpPr>
      <xdr:spPr>
        <a:xfrm>
          <a:off x="12814300" y="13404405"/>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7" name="フローチャート: 判断 646"/>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8" name="テキスト ボックス 647"/>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9" name="フローチャート: 判断 648"/>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0" name="テキスト ボックス 649"/>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141478</xdr:rowOff>
    </xdr:from>
    <xdr:to>
      <xdr:col>85</xdr:col>
      <xdr:colOff>177800</xdr:colOff>
      <xdr:row>79</xdr:row>
      <xdr:rowOff>71628</xdr:rowOff>
    </xdr:to>
    <xdr:sp macro="" textlink="">
      <xdr:nvSpPr>
        <xdr:cNvPr id="656" name="楕円 655"/>
        <xdr:cNvSpPr/>
      </xdr:nvSpPr>
      <xdr:spPr>
        <a:xfrm>
          <a:off x="162687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56405</xdr:rowOff>
    </xdr:from>
    <xdr:ext cx="378565" cy="259045"/>
    <xdr:sp macro="" textlink="">
      <xdr:nvSpPr>
        <xdr:cNvPr id="657" name="災害復旧費該当値テキスト"/>
        <xdr:cNvSpPr txBox="1"/>
      </xdr:nvSpPr>
      <xdr:spPr>
        <a:xfrm>
          <a:off x="16370300" y="134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128715</xdr:rowOff>
    </xdr:from>
    <xdr:to>
      <xdr:col>81</xdr:col>
      <xdr:colOff>101600</xdr:colOff>
      <xdr:row>79</xdr:row>
      <xdr:rowOff>58865</xdr:rowOff>
    </xdr:to>
    <xdr:sp macro="" textlink="">
      <xdr:nvSpPr>
        <xdr:cNvPr id="658" name="楕円 657"/>
        <xdr:cNvSpPr/>
      </xdr:nvSpPr>
      <xdr:spPr>
        <a:xfrm>
          <a:off x="15430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49992</xdr:rowOff>
    </xdr:from>
    <xdr:ext cx="378565" cy="259045"/>
    <xdr:sp macro="" textlink="">
      <xdr:nvSpPr>
        <xdr:cNvPr id="659" name="テキスト ボックス 658"/>
        <xdr:cNvSpPr txBox="1"/>
      </xdr:nvSpPr>
      <xdr:spPr>
        <a:xfrm>
          <a:off x="15292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24892</xdr:rowOff>
    </xdr:from>
    <xdr:to>
      <xdr:col>72</xdr:col>
      <xdr:colOff>38100</xdr:colOff>
      <xdr:row>78</xdr:row>
      <xdr:rowOff>126492</xdr:rowOff>
    </xdr:to>
    <xdr:sp macro="" textlink="">
      <xdr:nvSpPr>
        <xdr:cNvPr id="662" name="楕円 661"/>
        <xdr:cNvSpPr/>
      </xdr:nvSpPr>
      <xdr:spPr>
        <a:xfrm>
          <a:off x="13652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117619</xdr:rowOff>
    </xdr:from>
    <xdr:ext cx="378565" cy="259045"/>
    <xdr:sp macro="" textlink="">
      <xdr:nvSpPr>
        <xdr:cNvPr id="663" name="テキスト ボックス 662"/>
        <xdr:cNvSpPr txBox="1"/>
      </xdr:nvSpPr>
      <xdr:spPr>
        <a:xfrm>
          <a:off x="13514017" y="1349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151955</xdr:rowOff>
    </xdr:from>
    <xdr:to>
      <xdr:col>67</xdr:col>
      <xdr:colOff>101600</xdr:colOff>
      <xdr:row>78</xdr:row>
      <xdr:rowOff>82105</xdr:rowOff>
    </xdr:to>
    <xdr:sp macro="" textlink="">
      <xdr:nvSpPr>
        <xdr:cNvPr id="664" name="楕円 663"/>
        <xdr:cNvSpPr/>
      </xdr:nvSpPr>
      <xdr:spPr>
        <a:xfrm>
          <a:off x="12763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73232</xdr:rowOff>
    </xdr:from>
    <xdr:ext cx="378565" cy="259045"/>
    <xdr:sp macro="" textlink="">
      <xdr:nvSpPr>
        <xdr:cNvPr id="665" name="テキスト ボックス 664"/>
        <xdr:cNvSpPr txBox="1"/>
      </xdr:nvSpPr>
      <xdr:spPr>
        <a:xfrm>
          <a:off x="12625017" y="134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9" name="直線コネクタ 688"/>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0"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1" name="直線コネクタ 690"/>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2"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3" name="直線コネクタ 692"/>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169894</xdr:rowOff>
    </xdr:from>
    <xdr:to>
      <xdr:col>85</xdr:col>
      <xdr:colOff>127000</xdr:colOff>
      <xdr:row>94</xdr:row>
      <xdr:rowOff>12255</xdr:rowOff>
    </xdr:to>
    <xdr:cxnSp macro="">
      <xdr:nvCxnSpPr>
        <xdr:cNvPr id="694" name="直線コネクタ 693"/>
        <xdr:cNvCxnSpPr/>
      </xdr:nvCxnSpPr>
      <xdr:spPr>
        <a:xfrm>
          <a:off x="15481300" y="16114744"/>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5" name="公債費平均値テキスト"/>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6" name="フローチャート: 判断 695"/>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59500</xdr:rowOff>
    </xdr:from>
    <xdr:to>
      <xdr:col>81</xdr:col>
      <xdr:colOff>50800</xdr:colOff>
      <xdr:row>93</xdr:row>
      <xdr:rowOff>169894</xdr:rowOff>
    </xdr:to>
    <xdr:cxnSp macro="">
      <xdr:nvCxnSpPr>
        <xdr:cNvPr id="697" name="直線コネクタ 696"/>
        <xdr:cNvCxnSpPr/>
      </xdr:nvCxnSpPr>
      <xdr:spPr>
        <a:xfrm>
          <a:off x="14592300" y="16004350"/>
          <a:ext cx="8890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8" name="フローチャート: 判断 697"/>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9" name="テキスト ボックス 698"/>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59500</xdr:rowOff>
    </xdr:from>
    <xdr:to>
      <xdr:col>76</xdr:col>
      <xdr:colOff>114300</xdr:colOff>
      <xdr:row>94</xdr:row>
      <xdr:rowOff>25476</xdr:rowOff>
    </xdr:to>
    <xdr:cxnSp macro="">
      <xdr:nvCxnSpPr>
        <xdr:cNvPr id="700" name="直線コネクタ 699"/>
        <xdr:cNvCxnSpPr/>
      </xdr:nvCxnSpPr>
      <xdr:spPr>
        <a:xfrm flipV="1">
          <a:off x="13703300" y="16004350"/>
          <a:ext cx="889000" cy="1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1" name="フローチャート: 判断 700"/>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2" name="テキスト ボックス 701"/>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4654</xdr:rowOff>
    </xdr:from>
    <xdr:to>
      <xdr:col>71</xdr:col>
      <xdr:colOff>177800</xdr:colOff>
      <xdr:row>94</xdr:row>
      <xdr:rowOff>25476</xdr:rowOff>
    </xdr:to>
    <xdr:cxnSp macro="">
      <xdr:nvCxnSpPr>
        <xdr:cNvPr id="703" name="直線コネクタ 702"/>
        <xdr:cNvCxnSpPr/>
      </xdr:nvCxnSpPr>
      <xdr:spPr>
        <a:xfrm>
          <a:off x="12814300" y="1612095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4" name="フローチャート: 判断 703"/>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5" name="テキスト ボックス 704"/>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6" name="フローチャート: 判断 705"/>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7" name="テキスト ボックス 706"/>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132905</xdr:rowOff>
    </xdr:from>
    <xdr:to>
      <xdr:col>85</xdr:col>
      <xdr:colOff>177800</xdr:colOff>
      <xdr:row>94</xdr:row>
      <xdr:rowOff>63055</xdr:rowOff>
    </xdr:to>
    <xdr:sp macro="" textlink="">
      <xdr:nvSpPr>
        <xdr:cNvPr id="713" name="楕円 712"/>
        <xdr:cNvSpPr/>
      </xdr:nvSpPr>
      <xdr:spPr>
        <a:xfrm>
          <a:off x="16268700" y="160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155782</xdr:rowOff>
    </xdr:from>
    <xdr:ext cx="534377" cy="259045"/>
    <xdr:sp macro="" textlink="">
      <xdr:nvSpPr>
        <xdr:cNvPr id="714" name="公債費該当値テキスト"/>
        <xdr:cNvSpPr txBox="1"/>
      </xdr:nvSpPr>
      <xdr:spPr>
        <a:xfrm>
          <a:off x="16370300" y="15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119094</xdr:rowOff>
    </xdr:from>
    <xdr:to>
      <xdr:col>81</xdr:col>
      <xdr:colOff>101600</xdr:colOff>
      <xdr:row>94</xdr:row>
      <xdr:rowOff>49244</xdr:rowOff>
    </xdr:to>
    <xdr:sp macro="" textlink="">
      <xdr:nvSpPr>
        <xdr:cNvPr id="715" name="楕円 714"/>
        <xdr:cNvSpPr/>
      </xdr:nvSpPr>
      <xdr:spPr>
        <a:xfrm>
          <a:off x="15430500" y="160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65771</xdr:rowOff>
    </xdr:from>
    <xdr:ext cx="534377" cy="259045"/>
    <xdr:sp macro="" textlink="">
      <xdr:nvSpPr>
        <xdr:cNvPr id="716" name="テキスト ボックス 715"/>
        <xdr:cNvSpPr txBox="1"/>
      </xdr:nvSpPr>
      <xdr:spPr>
        <a:xfrm>
          <a:off x="15214111" y="15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8700</xdr:rowOff>
    </xdr:from>
    <xdr:to>
      <xdr:col>76</xdr:col>
      <xdr:colOff>165100</xdr:colOff>
      <xdr:row>93</xdr:row>
      <xdr:rowOff>110300</xdr:rowOff>
    </xdr:to>
    <xdr:sp macro="" textlink="">
      <xdr:nvSpPr>
        <xdr:cNvPr id="717" name="楕円 716"/>
        <xdr:cNvSpPr/>
      </xdr:nvSpPr>
      <xdr:spPr>
        <a:xfrm>
          <a:off x="14541500" y="15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126827</xdr:rowOff>
    </xdr:from>
    <xdr:ext cx="534377" cy="259045"/>
    <xdr:sp macro="" textlink="">
      <xdr:nvSpPr>
        <xdr:cNvPr id="718" name="テキスト ボックス 717"/>
        <xdr:cNvSpPr txBox="1"/>
      </xdr:nvSpPr>
      <xdr:spPr>
        <a:xfrm>
          <a:off x="14325111" y="15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146126</xdr:rowOff>
    </xdr:from>
    <xdr:to>
      <xdr:col>72</xdr:col>
      <xdr:colOff>38100</xdr:colOff>
      <xdr:row>94</xdr:row>
      <xdr:rowOff>76276</xdr:rowOff>
    </xdr:to>
    <xdr:sp macro="" textlink="">
      <xdr:nvSpPr>
        <xdr:cNvPr id="719" name="楕円 718"/>
        <xdr:cNvSpPr/>
      </xdr:nvSpPr>
      <xdr:spPr>
        <a:xfrm>
          <a:off x="13652500" y="160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92803</xdr:rowOff>
    </xdr:from>
    <xdr:ext cx="534377" cy="259045"/>
    <xdr:sp macro="" textlink="">
      <xdr:nvSpPr>
        <xdr:cNvPr id="720" name="テキスト ボックス 719"/>
        <xdr:cNvSpPr txBox="1"/>
      </xdr:nvSpPr>
      <xdr:spPr>
        <a:xfrm>
          <a:off x="13436111" y="158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125304</xdr:rowOff>
    </xdr:from>
    <xdr:to>
      <xdr:col>67</xdr:col>
      <xdr:colOff>101600</xdr:colOff>
      <xdr:row>94</xdr:row>
      <xdr:rowOff>55454</xdr:rowOff>
    </xdr:to>
    <xdr:sp macro="" textlink="">
      <xdr:nvSpPr>
        <xdr:cNvPr id="721" name="楕円 720"/>
        <xdr:cNvSpPr/>
      </xdr:nvSpPr>
      <xdr:spPr>
        <a:xfrm>
          <a:off x="12763500" y="16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71981</xdr:rowOff>
    </xdr:from>
    <xdr:ext cx="534377" cy="259045"/>
    <xdr:sp macro="" textlink="">
      <xdr:nvSpPr>
        <xdr:cNvPr id="722" name="テキスト ボックス 721"/>
        <xdr:cNvSpPr txBox="1"/>
      </xdr:nvSpPr>
      <xdr:spPr>
        <a:xfrm>
          <a:off x="12547111" y="15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4" name="直線コネクタ 743"/>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7"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8" name="直線コネクタ 747"/>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0"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1" name="フローチャート: 判断 750"/>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3" name="フローチャート: 判断 752"/>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4" name="テキスト ボックス 753"/>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6" name="フローチャート: 判断 755"/>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7" name="テキスト ボックス 756"/>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9" name="フローチャート: 判断 758"/>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0" name="テキスト ボックス 759"/>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1" name="フローチャート: 判断 760"/>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2" name="テキスト ボックス 761"/>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9"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「総務費」の住民一人当たりのコストは、桑名北部東員線基金の積立金の皆増、消防庁舎等再編整備事業（立体駐車場施設購入費）の増等により、令和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「民生費」の住民一人当たりのコストは、物価高騰重点支援給付事業の皆増等により、令和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年度決算と比較し増加した。</a:t>
          </a: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「土木費」の住民一人当たりのコストは、土地区画整備事業、道路防災対策事業の増等により、令和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の減少は、標準税収入が増加し、標準財政規模が増加したことに加え、桑名北部東員線整備のための基金を創設し、財政調整基金から資金を移行したことにより、基金残高が減少したことが要因である。実質単年度収支の比率の減少も、桑名北部東員線整備のための基金創設により、財政調整基金から資金を移行したことが要因である。実質収支額の比率の減少は、投資的経費が増加したこと等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各会計において黒字となっており、一般会計については、市税が増加したこと等により、黒字額が前年度より増加している。</a:t>
          </a:r>
        </a:p>
        <a:p>
          <a:r>
            <a:rPr kumimoji="1" lang="ja-JP" altLang="en-US" sz="1100">
              <a:latin typeface="ＭＳ ゴシック" pitchFamily="49" charset="-128"/>
              <a:ea typeface="ＭＳ ゴシック" pitchFamily="49" charset="-128"/>
            </a:rPr>
            <a:t>　歳入では、前述のとおり市税が増加しているが、これは給与所得者の納税義務者数が増加したこと、企業の賃上げによる給与所得の上昇により個人市民税が増加したこと、マンション等の規模の大きい建造物が完成したことなどによる固定資産税の増加等が主な要因である。今後、企業誘致をさらに加速するなど、継続的な自主財源の確保に努めていく。</a:t>
          </a:r>
        </a:p>
        <a:p>
          <a:r>
            <a:rPr kumimoji="1" lang="ja-JP" altLang="en-US" sz="1100">
              <a:latin typeface="ＭＳ ゴシック" pitchFamily="49" charset="-128"/>
              <a:ea typeface="ＭＳ ゴシック" pitchFamily="49" charset="-128"/>
            </a:rPr>
            <a:t>　歳出では、消防庁舎等再編整備事業費等に伴う投資的経費の増を主な要因として増加した。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水道事業会計において、収益は、主に令和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月の水道料金の改定により、給水収益が増加したことから、収益全体として増加している。また、費用は、固定資産譲渡損が発生したことにより、費用全体として増加しているものの、昨年と比較して、純利益は増加している。</a:t>
          </a:r>
        </a:p>
        <a:p>
          <a:r>
            <a:rPr kumimoji="1" lang="ja-JP" altLang="en-US" sz="1100">
              <a:latin typeface="ＭＳ ゴシック" pitchFamily="49" charset="-128"/>
              <a:ea typeface="ＭＳ ゴシック" pitchFamily="49" charset="-128"/>
            </a:rPr>
            <a:t>　下水道事業会計において、収益は、下水道使用料及び長期前受金戻入が減少しているが、他会計補助金が増加したことにより、収益全体として増加している。費用については、流域下水道費、減価償却費等が増加したことにより、費用全体として増加している。昨年と比較して、純利益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元利償還金等（</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は昨年度と比較し増加となっているが、この主な要因は、合併特例事業債等の減少による元利償還金の減少がある一方で、可燃ごみ焼却施設整備事業における元利償還金の増加等による組合等が起こした地方債の元利償還金に対する負担金等の増加となっており、結果として元利償還金等は増加となっている。</a:t>
          </a:r>
        </a:p>
        <a:p>
          <a:r>
            <a:rPr kumimoji="1" lang="ja-JP" altLang="en-US" sz="1250">
              <a:latin typeface="ＭＳ ゴシック" pitchFamily="49" charset="-128"/>
              <a:ea typeface="ＭＳ ゴシック" pitchFamily="49" charset="-128"/>
            </a:rPr>
            <a:t>分子から控除される算入公債費（</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）も特定財源の増加等を主な要因として、元利償還金</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を上回る増加となっており、結果として実質公債費比率の分子は減少している。</a:t>
          </a:r>
        </a:p>
        <a:p>
          <a:r>
            <a:rPr kumimoji="1" lang="ja-JP" altLang="en-US" sz="1250">
              <a:latin typeface="ＭＳ ゴシック" pitchFamily="49" charset="-128"/>
              <a:ea typeface="ＭＳ ゴシック" pitchFamily="49" charset="-128"/>
            </a:rPr>
            <a:t>実質公債費比率は安定的に推移しているが、安定的で健全な財政運営のため、今後も計画的な地方債の発行に努める。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満期一括償還地方債の発行は無し。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は昨年度と比較し減少となっている。この主な要因は、臨時財政対策債や緊急防災・減災事業債等の地方債新規発行が減少したためであるが、この要因は控除対象である充当可能財源等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における、基準財政需要額算入見込額の減少の主な要因ともなっており、実質的に相殺されている。</a:t>
          </a:r>
        </a:p>
        <a:p>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については、前述の基準財政需要額算入見込額の減少により、全体としては減少したものの、桑名北部東員線整備基金等への積立により、充当可能基金が増加となったことで減少幅は将来負担額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よりも小さくなった。結果として、将来負担比率の分子については減少となった。</a:t>
          </a:r>
        </a:p>
        <a:p>
          <a:r>
            <a:rPr kumimoji="1" lang="ja-JP" altLang="en-US" sz="1300">
              <a:latin typeface="ＭＳ ゴシック" pitchFamily="49" charset="-128"/>
              <a:ea typeface="ＭＳ ゴシック" pitchFamily="49" charset="-128"/>
            </a:rPr>
            <a:t>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令和４年度末と令和５年度末の基金残高を比較すると、令和４年度決算実質収支額の積立による財政調整基金残高の増と、桑名北部東員線整備基金への積立等により、基金残高は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物価高騰や光熱水費の上昇傾向であることを踏まえ、税収の動向に注意するとともに、今後も引き続き、将来を見据えた基金残高の確保や、事業に合わせて有利で有効的な基金の活用をしていく。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・桑名北部東員線整備基金：桑名北部東員線の整備のため積立を行い、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・新型コロナウイルス感染症緊急対策基金：基金の廃止に伴い、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・公共施設整備基金：公共施設の整備等に要する経費の財源として、使用料増収分の一部等を積み立て、今後多くの公共施設が更新時期を迎えるため、施設の改修事業に活用する予定。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機器の整備に要する経費の財源として、計画的に積立を行い、機器の更新・整備時期に合わせて活用する予定。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地方財政法の規定に基づく決算剰余金等について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千円を取り崩したため、残高について差額の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市有財産の土地売払収入等や前年度実質収支額の約５％などに加え、令和５年度は普通交付税の追加交付分を積立て、合計で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千円を積み立てた。このため、市債の償還のための財源として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63602821</v>
      </c>
      <c r="BO4" s="449"/>
      <c r="BP4" s="449"/>
      <c r="BQ4" s="449"/>
      <c r="BR4" s="449"/>
      <c r="BS4" s="449"/>
      <c r="BT4" s="449"/>
      <c r="BU4" s="450"/>
      <c r="BV4" s="448">
        <v>63534065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60614035</v>
      </c>
      <c r="BO5" s="420"/>
      <c r="BP5" s="420"/>
      <c r="BQ5" s="420"/>
      <c r="BR5" s="420"/>
      <c r="BS5" s="420"/>
      <c r="BT5" s="420"/>
      <c r="BU5" s="421"/>
      <c r="BV5" s="419">
        <v>59695754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2988786</v>
      </c>
      <c r="BO6" s="420"/>
      <c r="BP6" s="420"/>
      <c r="BQ6" s="420"/>
      <c r="BR6" s="420"/>
      <c r="BS6" s="420"/>
      <c r="BT6" s="420"/>
      <c r="BU6" s="421"/>
      <c r="BV6" s="419">
        <v>3838311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93.5</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476334</v>
      </c>
      <c r="BO7" s="420"/>
      <c r="BP7" s="420"/>
      <c r="BQ7" s="420"/>
      <c r="BR7" s="420"/>
      <c r="BS7" s="420"/>
      <c r="BT7" s="420"/>
      <c r="BU7" s="421"/>
      <c r="BV7" s="419">
        <v>398449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32498215</v>
      </c>
      <c r="CU7" s="420"/>
      <c r="CV7" s="420"/>
      <c r="CW7" s="420"/>
      <c r="CX7" s="420"/>
      <c r="CY7" s="420"/>
      <c r="CZ7" s="420"/>
      <c r="DA7" s="421"/>
      <c r="DB7" s="419">
        <v>31953151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2512452</v>
      </c>
      <c r="BO8" s="420"/>
      <c r="BP8" s="420"/>
      <c r="BQ8" s="420"/>
      <c r="BR8" s="420"/>
      <c r="BS8" s="420"/>
      <c r="BT8" s="420"/>
      <c r="BU8" s="421"/>
      <c r="BV8" s="419">
        <v>3439862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138613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-927410</v>
      </c>
      <c r="BO9" s="420"/>
      <c r="BP9" s="420"/>
      <c r="BQ9" s="420"/>
      <c r="BR9" s="420"/>
      <c r="BS9" s="420"/>
      <c r="BT9" s="420"/>
      <c r="BU9" s="421"/>
      <c r="BV9" s="419">
        <v>369360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14.1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140303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1857981</v>
      </c>
      <c r="BO10" s="420"/>
      <c r="BP10" s="420"/>
      <c r="BQ10" s="420"/>
      <c r="BR10" s="420"/>
      <c r="BS10" s="420"/>
      <c r="BT10" s="420"/>
      <c r="BU10" s="421"/>
      <c r="BV10" s="419">
        <v>2454511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138963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2338842</v>
      </c>
      <c r="BO12" s="420"/>
      <c r="BP12" s="420"/>
      <c r="BQ12" s="420"/>
      <c r="BR12" s="420"/>
      <c r="BS12" s="420"/>
      <c r="BT12" s="420"/>
      <c r="BU12" s="421"/>
      <c r="BV12" s="419">
        <v>1003759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133217</v>
      </c>
      <c r="S13" s="507"/>
      <c r="T13" s="507"/>
      <c r="U13" s="507"/>
      <c r="V13" s="508"/>
      <c r="W13" s="509" t="s">
        <v>131</v>
      </c>
      <c r="X13" s="405"/>
      <c r="Y13" s="405"/>
      <c r="Z13" s="405"/>
      <c r="AA13" s="405"/>
      <c r="AB13" s="406"/>
      <c r="AC13" s="372">
        <v>1090</v>
      </c>
      <c r="AD13" s="373"/>
      <c r="AE13" s="373"/>
      <c r="AF13" s="373"/>
      <c r="AG13" s="374"/>
      <c r="AH13" s="372">
        <v>1365</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-1408271</v>
      </c>
      <c r="BO13" s="420"/>
      <c r="BP13" s="420"/>
      <c r="BQ13" s="420"/>
      <c r="BR13" s="420"/>
      <c r="BS13" s="420"/>
      <c r="BT13" s="420"/>
      <c r="BU13" s="421"/>
      <c r="BV13" s="419">
        <v>1820112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7.5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139563</v>
      </c>
      <c r="S14" s="507"/>
      <c r="T14" s="507"/>
      <c r="U14" s="507"/>
      <c r="V14" s="508"/>
      <c r="W14" s="510"/>
      <c r="X14" s="408"/>
      <c r="Y14" s="408"/>
      <c r="Z14" s="408"/>
      <c r="AA14" s="408"/>
      <c r="AB14" s="409"/>
      <c r="AC14" s="499">
        <v>1.6</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36.4</v>
      </c>
      <c r="CU14" s="517"/>
      <c r="CV14" s="517"/>
      <c r="CW14" s="517"/>
      <c r="CX14" s="517"/>
      <c r="CY14" s="517"/>
      <c r="CZ14" s="517"/>
      <c r="DA14" s="518"/>
      <c r="DB14" s="516">
        <v>42.5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134517</v>
      </c>
      <c r="S15" s="507"/>
      <c r="T15" s="507"/>
      <c r="U15" s="507"/>
      <c r="V15" s="508"/>
      <c r="W15" s="509" t="s">
        <v>137</v>
      </c>
      <c r="X15" s="405"/>
      <c r="Y15" s="405"/>
      <c r="Z15" s="405"/>
      <c r="AA15" s="405"/>
      <c r="AB15" s="406"/>
      <c r="AC15" s="372">
        <v>22211</v>
      </c>
      <c r="AD15" s="373"/>
      <c r="AE15" s="373"/>
      <c r="AF15" s="373"/>
      <c r="AG15" s="374"/>
      <c r="AH15" s="372">
        <v>22569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21126915</v>
      </c>
      <c r="BO15" s="449"/>
      <c r="BP15" s="449"/>
      <c r="BQ15" s="449"/>
      <c r="BR15" s="449"/>
      <c r="BS15" s="449"/>
      <c r="BT15" s="449"/>
      <c r="BU15" s="450"/>
      <c r="BV15" s="448">
        <v>20215561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33.6</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26223713</v>
      </c>
      <c r="BO16" s="420"/>
      <c r="BP16" s="420"/>
      <c r="BQ16" s="420"/>
      <c r="BR16" s="420"/>
      <c r="BS16" s="420"/>
      <c r="BT16" s="420"/>
      <c r="BU16" s="421"/>
      <c r="BV16" s="419">
        <v>25476081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42809</v>
      </c>
      <c r="AD17" s="373"/>
      <c r="AE17" s="373"/>
      <c r="AF17" s="373"/>
      <c r="AG17" s="374"/>
      <c r="AH17" s="372">
        <v>43376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27047625</v>
      </c>
      <c r="BO17" s="420"/>
      <c r="BP17" s="420"/>
      <c r="BQ17" s="420"/>
      <c r="BR17" s="420"/>
      <c r="BS17" s="420"/>
      <c r="BT17" s="420"/>
      <c r="BU17" s="421"/>
      <c r="BV17" s="419">
        <v>25831653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136.65</v>
      </c>
      <c r="M18" s="472"/>
      <c r="N18" s="472"/>
      <c r="O18" s="472"/>
      <c r="P18" s="472"/>
      <c r="Q18" s="472"/>
      <c r="R18" s="473"/>
      <c r="S18" s="473"/>
      <c r="T18" s="473"/>
      <c r="U18" s="473"/>
      <c r="V18" s="474"/>
      <c r="W18" s="490"/>
      <c r="X18" s="491"/>
      <c r="Y18" s="491"/>
      <c r="Z18" s="491"/>
      <c r="AA18" s="491"/>
      <c r="AB18" s="515"/>
      <c r="AC18" s="389">
        <v>64.8</v>
      </c>
      <c r="AD18" s="390"/>
      <c r="AE18" s="390"/>
      <c r="AF18" s="390"/>
      <c r="AG18" s="475"/>
      <c r="AH18" s="389">
        <v>64.400000000000006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30356894</v>
      </c>
      <c r="BO18" s="420"/>
      <c r="BP18" s="420"/>
      <c r="BQ18" s="420"/>
      <c r="BR18" s="420"/>
      <c r="BS18" s="420"/>
      <c r="BT18" s="420"/>
      <c r="BU18" s="421"/>
      <c r="BV18" s="419">
        <v>29778196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42774534</v>
      </c>
      <c r="BO19" s="420"/>
      <c r="BP19" s="420"/>
      <c r="BQ19" s="420"/>
      <c r="BR19" s="420"/>
      <c r="BS19" s="420"/>
      <c r="BT19" s="420"/>
      <c r="BU19" s="421"/>
      <c r="BV19" s="419">
        <v>41753785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56362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62821648</v>
      </c>
      <c r="BO22" s="449"/>
      <c r="BP22" s="449"/>
      <c r="BQ22" s="449"/>
      <c r="BR22" s="449"/>
      <c r="BS22" s="449"/>
      <c r="BT22" s="449"/>
      <c r="BU22" s="450"/>
      <c r="BV22" s="448">
        <v>65564825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43225142</v>
      </c>
      <c r="BO23" s="420"/>
      <c r="BP23" s="420"/>
      <c r="BQ23" s="420"/>
      <c r="BR23" s="420"/>
      <c r="BS23" s="420"/>
      <c r="BT23" s="420"/>
      <c r="BU23" s="421"/>
      <c r="BV23" s="419">
        <v>46215164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10280</v>
      </c>
      <c r="R24" s="373"/>
      <c r="S24" s="373"/>
      <c r="T24" s="373"/>
      <c r="U24" s="373"/>
      <c r="V24" s="374"/>
      <c r="W24" s="462"/>
      <c r="X24" s="399"/>
      <c r="Y24" s="400"/>
      <c r="Z24" s="375" t="s">
        <v>162</v>
      </c>
      <c r="AA24" s="376"/>
      <c r="AB24" s="376"/>
      <c r="AC24" s="376"/>
      <c r="AD24" s="376"/>
      <c r="AE24" s="376"/>
      <c r="AF24" s="376"/>
      <c r="AG24" s="377"/>
      <c r="AH24" s="372">
        <v>946</v>
      </c>
      <c r="AI24" s="373"/>
      <c r="AJ24" s="373"/>
      <c r="AK24" s="373"/>
      <c r="AL24" s="374"/>
      <c r="AM24" s="372">
        <v>3016794</v>
      </c>
      <c r="AN24" s="373"/>
      <c r="AO24" s="373"/>
      <c r="AP24" s="373"/>
      <c r="AQ24" s="373"/>
      <c r="AR24" s="374"/>
      <c r="AS24" s="372">
        <v>3189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39963202</v>
      </c>
      <c r="BO24" s="420"/>
      <c r="BP24" s="420"/>
      <c r="BQ24" s="420"/>
      <c r="BR24" s="420"/>
      <c r="BS24" s="420"/>
      <c r="BT24" s="420"/>
      <c r="BU24" s="421"/>
      <c r="BV24" s="419">
        <v>41045577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7810</v>
      </c>
      <c r="R25" s="373"/>
      <c r="S25" s="373"/>
      <c r="T25" s="373"/>
      <c r="U25" s="373"/>
      <c r="V25" s="374"/>
      <c r="W25" s="462"/>
      <c r="X25" s="399"/>
      <c r="Y25" s="400"/>
      <c r="Z25" s="375" t="s">
        <v>165</v>
      </c>
      <c r="AA25" s="376"/>
      <c r="AB25" s="376"/>
      <c r="AC25" s="376"/>
      <c r="AD25" s="376"/>
      <c r="AE25" s="376"/>
      <c r="AF25" s="376"/>
      <c r="AG25" s="377"/>
      <c r="AH25" s="372">
        <v>246</v>
      </c>
      <c r="AI25" s="373"/>
      <c r="AJ25" s="373"/>
      <c r="AK25" s="373"/>
      <c r="AL25" s="374"/>
      <c r="AM25" s="372">
        <v>796794</v>
      </c>
      <c r="AN25" s="373"/>
      <c r="AO25" s="373"/>
      <c r="AP25" s="373"/>
      <c r="AQ25" s="373"/>
      <c r="AR25" s="374"/>
      <c r="AS25" s="372">
        <v>3239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11837142</v>
      </c>
      <c r="BO25" s="449"/>
      <c r="BP25" s="449"/>
      <c r="BQ25" s="449"/>
      <c r="BR25" s="449"/>
      <c r="BS25" s="449"/>
      <c r="BT25" s="449"/>
      <c r="BU25" s="450"/>
      <c r="BV25" s="448">
        <v>13172817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6420</v>
      </c>
      <c r="R26" s="373"/>
      <c r="S26" s="373"/>
      <c r="T26" s="373"/>
      <c r="U26" s="373"/>
      <c r="V26" s="374"/>
      <c r="W26" s="462"/>
      <c r="X26" s="399"/>
      <c r="Y26" s="400"/>
      <c r="Z26" s="375" t="s">
        <v>168</v>
      </c>
      <c r="AA26" s="430"/>
      <c r="AB26" s="430"/>
      <c r="AC26" s="430"/>
      <c r="AD26" s="430"/>
      <c r="AE26" s="430"/>
      <c r="AF26" s="430"/>
      <c r="AG26" s="431"/>
      <c r="AH26" s="372">
        <v>32</v>
      </c>
      <c r="AI26" s="373"/>
      <c r="AJ26" s="373"/>
      <c r="AK26" s="373"/>
      <c r="AL26" s="374"/>
      <c r="AM26" s="372">
        <v>92000</v>
      </c>
      <c r="AN26" s="373"/>
      <c r="AO26" s="373"/>
      <c r="AP26" s="373"/>
      <c r="AQ26" s="373"/>
      <c r="AR26" s="374"/>
      <c r="AS26" s="372">
        <v>2875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5900</v>
      </c>
      <c r="R27" s="373"/>
      <c r="S27" s="373"/>
      <c r="T27" s="373"/>
      <c r="U27" s="373"/>
      <c r="V27" s="374"/>
      <c r="W27" s="462"/>
      <c r="X27" s="399"/>
      <c r="Y27" s="400"/>
      <c r="Z27" s="375" t="s">
        <v>171</v>
      </c>
      <c r="AA27" s="376"/>
      <c r="AB27" s="376"/>
      <c r="AC27" s="376"/>
      <c r="AD27" s="376"/>
      <c r="AE27" s="376"/>
      <c r="AF27" s="376"/>
      <c r="AG27" s="377"/>
      <c r="AH27" s="372">
        <v>61</v>
      </c>
      <c r="AI27" s="373"/>
      <c r="AJ27" s="373"/>
      <c r="AK27" s="373"/>
      <c r="AL27" s="374"/>
      <c r="AM27" s="372">
        <v>236582</v>
      </c>
      <c r="AN27" s="373"/>
      <c r="AO27" s="373"/>
      <c r="AP27" s="373"/>
      <c r="AQ27" s="373"/>
      <c r="AR27" s="374"/>
      <c r="AS27" s="372">
        <v>3878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6557167</v>
      </c>
      <c r="BO28" s="449"/>
      <c r="BP28" s="449"/>
      <c r="BQ28" s="449"/>
      <c r="BR28" s="449"/>
      <c r="BS28" s="449"/>
      <c r="BT28" s="449"/>
      <c r="BU28" s="450"/>
      <c r="BV28" s="448">
        <v>7038028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24</v>
      </c>
      <c r="M29" s="373"/>
      <c r="N29" s="373"/>
      <c r="O29" s="373"/>
      <c r="P29" s="374"/>
      <c r="Q29" s="372">
        <v>4600</v>
      </c>
      <c r="R29" s="373"/>
      <c r="S29" s="373"/>
      <c r="T29" s="373"/>
      <c r="U29" s="373"/>
      <c r="V29" s="374"/>
      <c r="W29" s="463"/>
      <c r="X29" s="464"/>
      <c r="Y29" s="465"/>
      <c r="Z29" s="375" t="s">
        <v>177</v>
      </c>
      <c r="AA29" s="376"/>
      <c r="AB29" s="376"/>
      <c r="AC29" s="376"/>
      <c r="AD29" s="376"/>
      <c r="AE29" s="376"/>
      <c r="AF29" s="376"/>
      <c r="AG29" s="377"/>
      <c r="AH29" s="372">
        <v>1007</v>
      </c>
      <c r="AI29" s="373"/>
      <c r="AJ29" s="373"/>
      <c r="AK29" s="373"/>
      <c r="AL29" s="374"/>
      <c r="AM29" s="372">
        <v>3253376</v>
      </c>
      <c r="AN29" s="373"/>
      <c r="AO29" s="373"/>
      <c r="AP29" s="373"/>
      <c r="AQ29" s="373"/>
      <c r="AR29" s="374"/>
      <c r="AS29" s="372">
        <v>3231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1575457</v>
      </c>
      <c r="BO29" s="420"/>
      <c r="BP29" s="420"/>
      <c r="BQ29" s="420"/>
      <c r="BR29" s="420"/>
      <c r="BS29" s="420"/>
      <c r="BT29" s="420"/>
      <c r="BU29" s="421"/>
      <c r="BV29" s="419">
        <v>1322192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7837902</v>
      </c>
      <c r="BO30" s="454"/>
      <c r="BP30" s="454"/>
      <c r="BQ30" s="454"/>
      <c r="BR30" s="454"/>
      <c r="BS30" s="454"/>
      <c r="BT30" s="454"/>
      <c r="BU30" s="455"/>
      <c r="BV30" s="453">
        <v>6996556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桑名広域清掃事業組合（一般会計）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（独法）桑名市総合医療センター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地方独立行政法人桑名市総合医療センター施設整備等貸付事業特別会計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三重県市町総合事務組合（一般会計）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〃（共同研修特別会計）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〃（デジタル地図特別会計）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〃（物品特別会計）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〃（退職手当特別会計）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〃（消防救急無線特別会計）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〃（公平委員会特別会計）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三重地方税管理回収機構（一般会計）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〃（滞納整理拡充事業特別会計）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QjoubvSzUzWB+VtR5LHxxJ5CJaif7sT6OKQ6NiTRes1QlUMIcFG63WXYfSBe6h+2nYzzyMhqFYl/pMd13pw/w==" saltValue="3r2Ha8B28I+uUOdBFgsA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23331511</v>
      </c>
      <c r="S5" s="677"/>
      <c r="T5" s="677"/>
      <c r="U5" s="677"/>
      <c r="V5" s="677"/>
      <c r="W5" s="677"/>
      <c r="X5" s="677"/>
      <c r="Y5" s="702"/>
      <c r="Z5" s="715">
        <v>36.700000000000003</v>
      </c>
      <c r="AA5" s="715"/>
      <c r="AB5" s="715"/>
      <c r="AC5" s="715"/>
      <c r="AD5" s="716">
        <v>22244034</v>
      </c>
      <c r="AE5" s="716"/>
      <c r="AF5" s="716"/>
      <c r="AG5" s="716"/>
      <c r="AH5" s="716"/>
      <c r="AI5" s="716"/>
      <c r="AJ5" s="716"/>
      <c r="AK5" s="716"/>
      <c r="AL5" s="703">
        <v>68.5</v>
      </c>
      <c r="AM5" s="685"/>
      <c r="AN5" s="685"/>
      <c r="AO5" s="704"/>
      <c r="AP5" s="679" t="s">
        <v>216</v>
      </c>
      <c r="AQ5" s="680"/>
      <c r="AR5" s="680"/>
      <c r="AS5" s="680"/>
      <c r="AT5" s="680"/>
      <c r="AU5" s="680"/>
      <c r="AV5" s="680"/>
      <c r="AW5" s="680"/>
      <c r="AX5" s="680"/>
      <c r="AY5" s="680"/>
      <c r="AZ5" s="680"/>
      <c r="BA5" s="680"/>
      <c r="BB5" s="680"/>
      <c r="BC5" s="680"/>
      <c r="BD5" s="680"/>
      <c r="BE5" s="680"/>
      <c r="BF5" s="681"/>
      <c r="BG5" s="621">
        <v>22173942</v>
      </c>
      <c r="BH5" s="622"/>
      <c r="BI5" s="622"/>
      <c r="BJ5" s="622"/>
      <c r="BK5" s="622"/>
      <c r="BL5" s="622"/>
      <c r="BM5" s="622"/>
      <c r="BN5" s="623"/>
      <c r="BO5" s="659">
        <v>95</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424397</v>
      </c>
      <c r="S6" s="622"/>
      <c r="T6" s="622"/>
      <c r="U6" s="622"/>
      <c r="V6" s="622"/>
      <c r="W6" s="622"/>
      <c r="X6" s="622"/>
      <c r="Y6" s="623"/>
      <c r="Z6" s="659">
        <v>0.7</v>
      </c>
      <c r="AA6" s="659"/>
      <c r="AB6" s="659"/>
      <c r="AC6" s="659"/>
      <c r="AD6" s="660">
        <v>424397</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22173942</v>
      </c>
      <c r="BH6" s="622"/>
      <c r="BI6" s="622"/>
      <c r="BJ6" s="622"/>
      <c r="BK6" s="622"/>
      <c r="BL6" s="622"/>
      <c r="BM6" s="622"/>
      <c r="BN6" s="623"/>
      <c r="BO6" s="659">
        <v>95</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354771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353410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9280</v>
      </c>
      <c r="S7" s="622"/>
      <c r="T7" s="622"/>
      <c r="U7" s="622"/>
      <c r="V7" s="622"/>
      <c r="W7" s="622"/>
      <c r="X7" s="622"/>
      <c r="Y7" s="623"/>
      <c r="Z7" s="659">
        <v>0</v>
      </c>
      <c r="AA7" s="659"/>
      <c r="AB7" s="659"/>
      <c r="AC7" s="659"/>
      <c r="AD7" s="660">
        <v>9280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10827758</v>
      </c>
      <c r="BH7" s="622"/>
      <c r="BI7" s="622"/>
      <c r="BJ7" s="622"/>
      <c r="BK7" s="622"/>
      <c r="BL7" s="622"/>
      <c r="BM7" s="622"/>
      <c r="BN7" s="623"/>
      <c r="BO7" s="659">
        <v>46.4</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8762191</v>
      </c>
      <c r="CS7" s="622"/>
      <c r="CT7" s="622"/>
      <c r="CU7" s="622"/>
      <c r="CV7" s="622"/>
      <c r="CW7" s="622"/>
      <c r="CX7" s="622"/>
      <c r="CY7" s="623"/>
      <c r="CZ7" s="659">
        <v>14.5</v>
      </c>
      <c r="DA7" s="659"/>
      <c r="DB7" s="659"/>
      <c r="DC7" s="659"/>
      <c r="DD7" s="627">
        <v>937974</v>
      </c>
      <c r="DE7" s="622"/>
      <c r="DF7" s="622"/>
      <c r="DG7" s="622"/>
      <c r="DH7" s="622"/>
      <c r="DI7" s="622"/>
      <c r="DJ7" s="622"/>
      <c r="DK7" s="622"/>
      <c r="DL7" s="622"/>
      <c r="DM7" s="622"/>
      <c r="DN7" s="622"/>
      <c r="DO7" s="622"/>
      <c r="DP7" s="623"/>
      <c r="DQ7" s="627">
        <v>6310343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186371</v>
      </c>
      <c r="S8" s="622"/>
      <c r="T8" s="622"/>
      <c r="U8" s="622"/>
      <c r="V8" s="622"/>
      <c r="W8" s="622"/>
      <c r="X8" s="622"/>
      <c r="Y8" s="623"/>
      <c r="Z8" s="659">
        <v>0.3</v>
      </c>
      <c r="AA8" s="659"/>
      <c r="AB8" s="659"/>
      <c r="AC8" s="659"/>
      <c r="AD8" s="660">
        <v>186371</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259663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21625585</v>
      </c>
      <c r="CS8" s="622"/>
      <c r="CT8" s="622"/>
      <c r="CU8" s="622"/>
      <c r="CV8" s="622"/>
      <c r="CW8" s="622"/>
      <c r="CX8" s="622"/>
      <c r="CY8" s="623"/>
      <c r="CZ8" s="659">
        <v>35.700000000000003</v>
      </c>
      <c r="DA8" s="659"/>
      <c r="DB8" s="659"/>
      <c r="DC8" s="659"/>
      <c r="DD8" s="627">
        <v>371668</v>
      </c>
      <c r="DE8" s="622"/>
      <c r="DF8" s="622"/>
      <c r="DG8" s="622"/>
      <c r="DH8" s="622"/>
      <c r="DI8" s="622"/>
      <c r="DJ8" s="622"/>
      <c r="DK8" s="622"/>
      <c r="DL8" s="622"/>
      <c r="DM8" s="622"/>
      <c r="DN8" s="622"/>
      <c r="DO8" s="622"/>
      <c r="DP8" s="623"/>
      <c r="DQ8" s="627">
        <v>11298409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204685</v>
      </c>
      <c r="S9" s="622"/>
      <c r="T9" s="622"/>
      <c r="U9" s="622"/>
      <c r="V9" s="622"/>
      <c r="W9" s="622"/>
      <c r="X9" s="622"/>
      <c r="Y9" s="623"/>
      <c r="Z9" s="659">
        <v>0.3</v>
      </c>
      <c r="AA9" s="659"/>
      <c r="AB9" s="659"/>
      <c r="AC9" s="659"/>
      <c r="AD9" s="660">
        <v>204685</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9444798</v>
      </c>
      <c r="BH9" s="622"/>
      <c r="BI9" s="622"/>
      <c r="BJ9" s="622"/>
      <c r="BK9" s="622"/>
      <c r="BL9" s="622"/>
      <c r="BM9" s="622"/>
      <c r="BN9" s="623"/>
      <c r="BO9" s="659">
        <v>40.5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5729256</v>
      </c>
      <c r="CS9" s="622"/>
      <c r="CT9" s="622"/>
      <c r="CU9" s="622"/>
      <c r="CV9" s="622"/>
      <c r="CW9" s="622"/>
      <c r="CX9" s="622"/>
      <c r="CY9" s="623"/>
      <c r="CZ9" s="659">
        <v>9.5</v>
      </c>
      <c r="DA9" s="659"/>
      <c r="DB9" s="659"/>
      <c r="DC9" s="659"/>
      <c r="DD9" s="627">
        <v>156188</v>
      </c>
      <c r="DE9" s="622"/>
      <c r="DF9" s="622"/>
      <c r="DG9" s="622"/>
      <c r="DH9" s="622"/>
      <c r="DI9" s="622"/>
      <c r="DJ9" s="622"/>
      <c r="DK9" s="622"/>
      <c r="DL9" s="622"/>
      <c r="DM9" s="622"/>
      <c r="DN9" s="622"/>
      <c r="DO9" s="622"/>
      <c r="DP9" s="623"/>
      <c r="DQ9" s="627">
        <v>4654429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417971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70906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24818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3461575</v>
      </c>
      <c r="S11" s="622"/>
      <c r="T11" s="622"/>
      <c r="U11" s="622"/>
      <c r="V11" s="622"/>
      <c r="W11" s="622"/>
      <c r="X11" s="622"/>
      <c r="Y11" s="623"/>
      <c r="Z11" s="624">
        <v>5.4</v>
      </c>
      <c r="AA11" s="625"/>
      <c r="AB11" s="625"/>
      <c r="AC11" s="626"/>
      <c r="AD11" s="627">
        <v>3461575</v>
      </c>
      <c r="AE11" s="622"/>
      <c r="AF11" s="622"/>
      <c r="AG11" s="622"/>
      <c r="AH11" s="622"/>
      <c r="AI11" s="622"/>
      <c r="AJ11" s="622"/>
      <c r="AK11" s="623"/>
      <c r="AL11" s="624">
        <v>10.7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705326</v>
      </c>
      <c r="BH11" s="622"/>
      <c r="BI11" s="622"/>
      <c r="BJ11" s="622"/>
      <c r="BK11" s="622"/>
      <c r="BL11" s="622"/>
      <c r="BM11" s="622"/>
      <c r="BN11" s="623"/>
      <c r="BO11" s="659">
        <v>3</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1058371</v>
      </c>
      <c r="CS11" s="622"/>
      <c r="CT11" s="622"/>
      <c r="CU11" s="622"/>
      <c r="CV11" s="622"/>
      <c r="CW11" s="622"/>
      <c r="CX11" s="622"/>
      <c r="CY11" s="623"/>
      <c r="CZ11" s="659">
        <v>1.7</v>
      </c>
      <c r="DA11" s="659"/>
      <c r="DB11" s="659"/>
      <c r="DC11" s="659"/>
      <c r="DD11" s="627">
        <v>196999</v>
      </c>
      <c r="DE11" s="622"/>
      <c r="DF11" s="622"/>
      <c r="DG11" s="622"/>
      <c r="DH11" s="622"/>
      <c r="DI11" s="622"/>
      <c r="DJ11" s="622"/>
      <c r="DK11" s="622"/>
      <c r="DL11" s="622"/>
      <c r="DM11" s="622"/>
      <c r="DN11" s="622"/>
      <c r="DO11" s="622"/>
      <c r="DP11" s="623"/>
      <c r="DQ11" s="627">
        <v>582759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41775</v>
      </c>
      <c r="S12" s="622"/>
      <c r="T12" s="622"/>
      <c r="U12" s="622"/>
      <c r="V12" s="622"/>
      <c r="W12" s="622"/>
      <c r="X12" s="622"/>
      <c r="Y12" s="623"/>
      <c r="Z12" s="659">
        <v>0.1</v>
      </c>
      <c r="AA12" s="659"/>
      <c r="AB12" s="659"/>
      <c r="AC12" s="659"/>
      <c r="AD12" s="660">
        <v>41775</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10021787</v>
      </c>
      <c r="BH12" s="622"/>
      <c r="BI12" s="622"/>
      <c r="BJ12" s="622"/>
      <c r="BK12" s="622"/>
      <c r="BL12" s="622"/>
      <c r="BM12" s="622"/>
      <c r="BN12" s="623"/>
      <c r="BO12" s="659">
        <v>43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362609</v>
      </c>
      <c r="CS12" s="622"/>
      <c r="CT12" s="622"/>
      <c r="CU12" s="622"/>
      <c r="CV12" s="622"/>
      <c r="CW12" s="622"/>
      <c r="CX12" s="622"/>
      <c r="CY12" s="623"/>
      <c r="CZ12" s="659">
        <v>0.6</v>
      </c>
      <c r="DA12" s="659"/>
      <c r="DB12" s="659"/>
      <c r="DC12" s="659"/>
      <c r="DD12" s="627">
        <v>10450</v>
      </c>
      <c r="DE12" s="622"/>
      <c r="DF12" s="622"/>
      <c r="DG12" s="622"/>
      <c r="DH12" s="622"/>
      <c r="DI12" s="622"/>
      <c r="DJ12" s="622"/>
      <c r="DK12" s="622"/>
      <c r="DL12" s="622"/>
      <c r="DM12" s="622"/>
      <c r="DN12" s="622"/>
      <c r="DO12" s="622"/>
      <c r="DP12" s="623"/>
      <c r="DQ12" s="627">
        <v>257746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10002301</v>
      </c>
      <c r="BH13" s="622"/>
      <c r="BI13" s="622"/>
      <c r="BJ13" s="622"/>
      <c r="BK13" s="622"/>
      <c r="BL13" s="622"/>
      <c r="BM13" s="622"/>
      <c r="BN13" s="623"/>
      <c r="BO13" s="659">
        <v>42.9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7447033</v>
      </c>
      <c r="CS13" s="622"/>
      <c r="CT13" s="622"/>
      <c r="CU13" s="622"/>
      <c r="CV13" s="622"/>
      <c r="CW13" s="622"/>
      <c r="CX13" s="622"/>
      <c r="CY13" s="623"/>
      <c r="CZ13" s="659">
        <v>12.3</v>
      </c>
      <c r="DA13" s="659"/>
      <c r="DB13" s="659"/>
      <c r="DC13" s="659"/>
      <c r="DD13" s="627">
        <v>3160778</v>
      </c>
      <c r="DE13" s="622"/>
      <c r="DF13" s="622"/>
      <c r="DG13" s="622"/>
      <c r="DH13" s="622"/>
      <c r="DI13" s="622"/>
      <c r="DJ13" s="622"/>
      <c r="DK13" s="622"/>
      <c r="DL13" s="622"/>
      <c r="DM13" s="622"/>
      <c r="DN13" s="622"/>
      <c r="DO13" s="622"/>
      <c r="DP13" s="623"/>
      <c r="DQ13" s="627">
        <v>4516587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4003</v>
      </c>
      <c r="S14" s="622"/>
      <c r="T14" s="622"/>
      <c r="U14" s="622"/>
      <c r="V14" s="622"/>
      <c r="W14" s="622"/>
      <c r="X14" s="622"/>
      <c r="Y14" s="623"/>
      <c r="Z14" s="659">
        <v>0</v>
      </c>
      <c r="AA14" s="659"/>
      <c r="AB14" s="659"/>
      <c r="AC14" s="659"/>
      <c r="AD14" s="660">
        <v>4003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389659</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3051172</v>
      </c>
      <c r="CS14" s="622"/>
      <c r="CT14" s="622"/>
      <c r="CU14" s="622"/>
      <c r="CV14" s="622"/>
      <c r="CW14" s="622"/>
      <c r="CX14" s="622"/>
      <c r="CY14" s="623"/>
      <c r="CZ14" s="659">
        <v>5</v>
      </c>
      <c r="DA14" s="659"/>
      <c r="DB14" s="659"/>
      <c r="DC14" s="659"/>
      <c r="DD14" s="627">
        <v>588844</v>
      </c>
      <c r="DE14" s="622"/>
      <c r="DF14" s="622"/>
      <c r="DG14" s="622"/>
      <c r="DH14" s="622"/>
      <c r="DI14" s="622"/>
      <c r="DJ14" s="622"/>
      <c r="DK14" s="622"/>
      <c r="DL14" s="622"/>
      <c r="DM14" s="622"/>
      <c r="DN14" s="622"/>
      <c r="DO14" s="622"/>
      <c r="DP14" s="623"/>
      <c r="DQ14" s="627">
        <v>1542101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934738</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5646687</v>
      </c>
      <c r="CS15" s="622"/>
      <c r="CT15" s="622"/>
      <c r="CU15" s="622"/>
      <c r="CV15" s="622"/>
      <c r="CW15" s="622"/>
      <c r="CX15" s="622"/>
      <c r="CY15" s="623"/>
      <c r="CZ15" s="659">
        <v>9.3000000000000007</v>
      </c>
      <c r="DA15" s="659"/>
      <c r="DB15" s="659"/>
      <c r="DC15" s="659"/>
      <c r="DD15" s="627">
        <v>435113</v>
      </c>
      <c r="DE15" s="622"/>
      <c r="DF15" s="622"/>
      <c r="DG15" s="622"/>
      <c r="DH15" s="622"/>
      <c r="DI15" s="622"/>
      <c r="DJ15" s="622"/>
      <c r="DK15" s="622"/>
      <c r="DL15" s="622"/>
      <c r="DM15" s="622"/>
      <c r="DN15" s="622"/>
      <c r="DO15" s="622"/>
      <c r="DP15" s="623"/>
      <c r="DQ15" s="627">
        <v>4599455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65262</v>
      </c>
      <c r="S16" s="622"/>
      <c r="T16" s="622"/>
      <c r="U16" s="622"/>
      <c r="V16" s="622"/>
      <c r="W16" s="622"/>
      <c r="X16" s="622"/>
      <c r="Y16" s="623"/>
      <c r="Z16" s="659">
        <v>0.1</v>
      </c>
      <c r="AA16" s="659"/>
      <c r="AB16" s="659"/>
      <c r="AC16" s="659"/>
      <c r="AD16" s="660">
        <v>65262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17286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369747</v>
      </c>
      <c r="S17" s="622"/>
      <c r="T17" s="622"/>
      <c r="U17" s="622"/>
      <c r="V17" s="622"/>
      <c r="W17" s="622"/>
      <c r="X17" s="622"/>
      <c r="Y17" s="623"/>
      <c r="Z17" s="659">
        <v>0.6</v>
      </c>
      <c r="AA17" s="659"/>
      <c r="AB17" s="659"/>
      <c r="AC17" s="659"/>
      <c r="AD17" s="660">
        <v>369747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6488168</v>
      </c>
      <c r="CS17" s="622"/>
      <c r="CT17" s="622"/>
      <c r="CU17" s="622"/>
      <c r="CV17" s="622"/>
      <c r="CW17" s="622"/>
      <c r="CX17" s="622"/>
      <c r="CY17" s="623"/>
      <c r="CZ17" s="659">
        <v>10.7</v>
      </c>
      <c r="DA17" s="659"/>
      <c r="DB17" s="659"/>
      <c r="DC17" s="659"/>
      <c r="DD17" s="627" t="s">
        <v>122</v>
      </c>
      <c r="DE17" s="622"/>
      <c r="DF17" s="622"/>
      <c r="DG17" s="622"/>
      <c r="DH17" s="622"/>
      <c r="DI17" s="622"/>
      <c r="DJ17" s="622"/>
      <c r="DK17" s="622"/>
      <c r="DL17" s="622"/>
      <c r="DM17" s="622"/>
      <c r="DN17" s="622"/>
      <c r="DO17" s="622"/>
      <c r="DP17" s="623"/>
      <c r="DQ17" s="627">
        <v>5667675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182289</v>
      </c>
      <c r="S18" s="622"/>
      <c r="T18" s="622"/>
      <c r="U18" s="622"/>
      <c r="V18" s="622"/>
      <c r="W18" s="622"/>
      <c r="X18" s="622"/>
      <c r="Y18" s="623"/>
      <c r="Z18" s="659">
        <v>0.3</v>
      </c>
      <c r="AA18" s="659"/>
      <c r="AB18" s="659"/>
      <c r="AC18" s="659"/>
      <c r="AD18" s="660">
        <v>182289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123942</v>
      </c>
      <c r="S19" s="622"/>
      <c r="T19" s="622"/>
      <c r="U19" s="622"/>
      <c r="V19" s="622"/>
      <c r="W19" s="622"/>
      <c r="X19" s="622"/>
      <c r="Y19" s="623"/>
      <c r="Z19" s="659">
        <v>0.2</v>
      </c>
      <c r="AA19" s="659"/>
      <c r="AB19" s="659"/>
      <c r="AC19" s="659"/>
      <c r="AD19" s="660">
        <v>123942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1157569</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58347</v>
      </c>
      <c r="S20" s="622"/>
      <c r="T20" s="622"/>
      <c r="U20" s="622"/>
      <c r="V20" s="622"/>
      <c r="W20" s="622"/>
      <c r="X20" s="622"/>
      <c r="Y20" s="623"/>
      <c r="Z20" s="659">
        <v>0.1</v>
      </c>
      <c r="AA20" s="659"/>
      <c r="AB20" s="659"/>
      <c r="AC20" s="659"/>
      <c r="AD20" s="660">
        <v>58347</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1157569</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60614035</v>
      </c>
      <c r="CS20" s="622"/>
      <c r="CT20" s="622"/>
      <c r="CU20" s="622"/>
      <c r="CV20" s="622"/>
      <c r="CW20" s="622"/>
      <c r="CX20" s="622"/>
      <c r="CY20" s="623"/>
      <c r="CZ20" s="659">
        <v>100</v>
      </c>
      <c r="DA20" s="659"/>
      <c r="DB20" s="659"/>
      <c r="DC20" s="659"/>
      <c r="DD20" s="627">
        <v>5858014</v>
      </c>
      <c r="DE20" s="622"/>
      <c r="DF20" s="622"/>
      <c r="DG20" s="622"/>
      <c r="DH20" s="622"/>
      <c r="DI20" s="622"/>
      <c r="DJ20" s="622"/>
      <c r="DK20" s="622"/>
      <c r="DL20" s="622"/>
      <c r="DM20" s="622"/>
      <c r="DN20" s="622"/>
      <c r="DO20" s="622"/>
      <c r="DP20" s="623"/>
      <c r="DQ20" s="627">
        <v>39807732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5962908</v>
      </c>
      <c r="S21" s="622"/>
      <c r="T21" s="622"/>
      <c r="U21" s="622"/>
      <c r="V21" s="622"/>
      <c r="W21" s="622"/>
      <c r="X21" s="622"/>
      <c r="Y21" s="623"/>
      <c r="Z21" s="659">
        <v>9.4</v>
      </c>
      <c r="AA21" s="659"/>
      <c r="AB21" s="659"/>
      <c r="AC21" s="659"/>
      <c r="AD21" s="660">
        <v>5148591</v>
      </c>
      <c r="AE21" s="660"/>
      <c r="AF21" s="660"/>
      <c r="AG21" s="660"/>
      <c r="AH21" s="660"/>
      <c r="AI21" s="660"/>
      <c r="AJ21" s="660"/>
      <c r="AK21" s="660"/>
      <c r="AL21" s="624">
        <v>15.9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70092</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5148591</v>
      </c>
      <c r="S22" s="622"/>
      <c r="T22" s="622"/>
      <c r="U22" s="622"/>
      <c r="V22" s="622"/>
      <c r="W22" s="622"/>
      <c r="X22" s="622"/>
      <c r="Y22" s="623"/>
      <c r="Z22" s="659">
        <v>8.1</v>
      </c>
      <c r="AA22" s="659"/>
      <c r="AB22" s="659"/>
      <c r="AC22" s="659"/>
      <c r="AD22" s="660">
        <v>5148591</v>
      </c>
      <c r="AE22" s="660"/>
      <c r="AF22" s="660"/>
      <c r="AG22" s="660"/>
      <c r="AH22" s="660"/>
      <c r="AI22" s="660"/>
      <c r="AJ22" s="660"/>
      <c r="AK22" s="660"/>
      <c r="AL22" s="624">
        <v>15.9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814317</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1087477</v>
      </c>
      <c r="BH23" s="622"/>
      <c r="BI23" s="622"/>
      <c r="BJ23" s="622"/>
      <c r="BK23" s="622"/>
      <c r="BL23" s="622"/>
      <c r="BM23" s="622"/>
      <c r="BN23" s="623"/>
      <c r="BO23" s="659">
        <v>4.7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29477486</v>
      </c>
      <c r="CS24" s="677"/>
      <c r="CT24" s="677"/>
      <c r="CU24" s="677"/>
      <c r="CV24" s="677"/>
      <c r="CW24" s="677"/>
      <c r="CX24" s="677"/>
      <c r="CY24" s="702"/>
      <c r="CZ24" s="703">
        <v>48.6</v>
      </c>
      <c r="DA24" s="685"/>
      <c r="DB24" s="685"/>
      <c r="DC24" s="705"/>
      <c r="DD24" s="701">
        <v>18934244</v>
      </c>
      <c r="DE24" s="677"/>
      <c r="DF24" s="677"/>
      <c r="DG24" s="677"/>
      <c r="DH24" s="677"/>
      <c r="DI24" s="677"/>
      <c r="DJ24" s="677"/>
      <c r="DK24" s="702"/>
      <c r="DL24" s="701">
        <v>17693690</v>
      </c>
      <c r="DM24" s="677"/>
      <c r="DN24" s="677"/>
      <c r="DO24" s="677"/>
      <c r="DP24" s="677"/>
      <c r="DQ24" s="677"/>
      <c r="DR24" s="677"/>
      <c r="DS24" s="677"/>
      <c r="DT24" s="677"/>
      <c r="DU24" s="677"/>
      <c r="DV24" s="702"/>
      <c r="DW24" s="703">
        <v>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34243803</v>
      </c>
      <c r="S25" s="622"/>
      <c r="T25" s="622"/>
      <c r="U25" s="622"/>
      <c r="V25" s="622"/>
      <c r="W25" s="622"/>
      <c r="X25" s="622"/>
      <c r="Y25" s="623"/>
      <c r="Z25" s="659">
        <v>53.8</v>
      </c>
      <c r="AA25" s="659"/>
      <c r="AB25" s="659"/>
      <c r="AC25" s="659"/>
      <c r="AD25" s="660">
        <v>32342009</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9735095</v>
      </c>
      <c r="CS25" s="634"/>
      <c r="CT25" s="634"/>
      <c r="CU25" s="634"/>
      <c r="CV25" s="634"/>
      <c r="CW25" s="634"/>
      <c r="CX25" s="634"/>
      <c r="CY25" s="635"/>
      <c r="CZ25" s="624">
        <v>16.100000000000001</v>
      </c>
      <c r="DA25" s="636"/>
      <c r="DB25" s="636"/>
      <c r="DC25" s="637"/>
      <c r="DD25" s="627">
        <v>8355394</v>
      </c>
      <c r="DE25" s="634"/>
      <c r="DF25" s="634"/>
      <c r="DG25" s="634"/>
      <c r="DH25" s="634"/>
      <c r="DI25" s="634"/>
      <c r="DJ25" s="634"/>
      <c r="DK25" s="635"/>
      <c r="DL25" s="627">
        <v>8304455</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12200</v>
      </c>
      <c r="S26" s="622"/>
      <c r="T26" s="622"/>
      <c r="U26" s="622"/>
      <c r="V26" s="622"/>
      <c r="W26" s="622"/>
      <c r="X26" s="622"/>
      <c r="Y26" s="623"/>
      <c r="Z26" s="659">
        <v>0</v>
      </c>
      <c r="AA26" s="659"/>
      <c r="AB26" s="659"/>
      <c r="AC26" s="659"/>
      <c r="AD26" s="660">
        <v>12200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6630268</v>
      </c>
      <c r="CS26" s="622"/>
      <c r="CT26" s="622"/>
      <c r="CU26" s="622"/>
      <c r="CV26" s="622"/>
      <c r="CW26" s="622"/>
      <c r="CX26" s="622"/>
      <c r="CY26" s="623"/>
      <c r="CZ26" s="624">
        <v>10.9</v>
      </c>
      <c r="DA26" s="636"/>
      <c r="DB26" s="636"/>
      <c r="DC26" s="637"/>
      <c r="DD26" s="627">
        <v>5437063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1368202</v>
      </c>
      <c r="S27" s="622"/>
      <c r="T27" s="622"/>
      <c r="U27" s="622"/>
      <c r="V27" s="622"/>
      <c r="W27" s="622"/>
      <c r="X27" s="622"/>
      <c r="Y27" s="623"/>
      <c r="Z27" s="659">
        <v>2.2000000000000002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23331511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13254223</v>
      </c>
      <c r="CS27" s="634"/>
      <c r="CT27" s="634"/>
      <c r="CU27" s="634"/>
      <c r="CV27" s="634"/>
      <c r="CW27" s="634"/>
      <c r="CX27" s="634"/>
      <c r="CY27" s="635"/>
      <c r="CZ27" s="624">
        <v>21.9</v>
      </c>
      <c r="DA27" s="636"/>
      <c r="DB27" s="636"/>
      <c r="DC27" s="637"/>
      <c r="DD27" s="627">
        <v>4911175</v>
      </c>
      <c r="DE27" s="634"/>
      <c r="DF27" s="634"/>
      <c r="DG27" s="634"/>
      <c r="DH27" s="634"/>
      <c r="DI27" s="634"/>
      <c r="DJ27" s="634"/>
      <c r="DK27" s="635"/>
      <c r="DL27" s="627">
        <v>3721560</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592192</v>
      </c>
      <c r="S28" s="622"/>
      <c r="T28" s="622"/>
      <c r="U28" s="622"/>
      <c r="V28" s="622"/>
      <c r="W28" s="622"/>
      <c r="X28" s="622"/>
      <c r="Y28" s="623"/>
      <c r="Z28" s="659">
        <v>0.9</v>
      </c>
      <c r="AA28" s="659"/>
      <c r="AB28" s="659"/>
      <c r="AC28" s="659"/>
      <c r="AD28" s="660">
        <v>126318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6488168</v>
      </c>
      <c r="CS28" s="622"/>
      <c r="CT28" s="622"/>
      <c r="CU28" s="622"/>
      <c r="CV28" s="622"/>
      <c r="CW28" s="622"/>
      <c r="CX28" s="622"/>
      <c r="CY28" s="623"/>
      <c r="CZ28" s="624">
        <v>10.7</v>
      </c>
      <c r="DA28" s="636"/>
      <c r="DB28" s="636"/>
      <c r="DC28" s="637"/>
      <c r="DD28" s="627">
        <v>5667675</v>
      </c>
      <c r="DE28" s="622"/>
      <c r="DF28" s="622"/>
      <c r="DG28" s="622"/>
      <c r="DH28" s="622"/>
      <c r="DI28" s="622"/>
      <c r="DJ28" s="622"/>
      <c r="DK28" s="623"/>
      <c r="DL28" s="627">
        <v>5667675</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237932</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6488168</v>
      </c>
      <c r="CS29" s="634"/>
      <c r="CT29" s="634"/>
      <c r="CU29" s="634"/>
      <c r="CV29" s="634"/>
      <c r="CW29" s="634"/>
      <c r="CX29" s="634"/>
      <c r="CY29" s="635"/>
      <c r="CZ29" s="624">
        <v>10.7</v>
      </c>
      <c r="DA29" s="636"/>
      <c r="DB29" s="636"/>
      <c r="DC29" s="637"/>
      <c r="DD29" s="627">
        <v>5667675</v>
      </c>
      <c r="DE29" s="634"/>
      <c r="DF29" s="634"/>
      <c r="DG29" s="634"/>
      <c r="DH29" s="634"/>
      <c r="DI29" s="634"/>
      <c r="DJ29" s="634"/>
      <c r="DK29" s="635"/>
      <c r="DL29" s="627">
        <v>5667675</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9686382</v>
      </c>
      <c r="S30" s="622"/>
      <c r="T30" s="622"/>
      <c r="U30" s="622"/>
      <c r="V30" s="622"/>
      <c r="W30" s="622"/>
      <c r="X30" s="622"/>
      <c r="Y30" s="623"/>
      <c r="Z30" s="659">
        <v>15.2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6250978</v>
      </c>
      <c r="CS30" s="622"/>
      <c r="CT30" s="622"/>
      <c r="CU30" s="622"/>
      <c r="CV30" s="622"/>
      <c r="CW30" s="622"/>
      <c r="CX30" s="622"/>
      <c r="CY30" s="623"/>
      <c r="CZ30" s="624">
        <v>10.3</v>
      </c>
      <c r="DA30" s="636"/>
      <c r="DB30" s="636"/>
      <c r="DC30" s="637"/>
      <c r="DD30" s="627">
        <v>5506199</v>
      </c>
      <c r="DE30" s="622"/>
      <c r="DF30" s="622"/>
      <c r="DG30" s="622"/>
      <c r="DH30" s="622"/>
      <c r="DI30" s="622"/>
      <c r="DJ30" s="622"/>
      <c r="DK30" s="623"/>
      <c r="DL30" s="627">
        <v>5506199</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97.8</v>
      </c>
      <c r="BN31" s="684"/>
      <c r="BO31" s="684"/>
      <c r="BP31" s="684"/>
      <c r="BQ31" s="686"/>
      <c r="BR31" s="683">
        <v>99.3</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237190</v>
      </c>
      <c r="CS31" s="634"/>
      <c r="CT31" s="634"/>
      <c r="CU31" s="634"/>
      <c r="CV31" s="634"/>
      <c r="CW31" s="634"/>
      <c r="CX31" s="634"/>
      <c r="CY31" s="635"/>
      <c r="CZ31" s="624">
        <v>0.4</v>
      </c>
      <c r="DA31" s="636"/>
      <c r="DB31" s="636"/>
      <c r="DC31" s="637"/>
      <c r="DD31" s="627">
        <v>161476</v>
      </c>
      <c r="DE31" s="634"/>
      <c r="DF31" s="634"/>
      <c r="DG31" s="634"/>
      <c r="DH31" s="634"/>
      <c r="DI31" s="634"/>
      <c r="DJ31" s="634"/>
      <c r="DK31" s="635"/>
      <c r="DL31" s="627">
        <v>161476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3686023</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97.2</v>
      </c>
      <c r="BN32" s="634"/>
      <c r="BO32" s="634"/>
      <c r="BP32" s="634"/>
      <c r="BQ32" s="657"/>
      <c r="BR32" s="687">
        <v>99.2</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493027</v>
      </c>
      <c r="S33" s="622"/>
      <c r="T33" s="622"/>
      <c r="U33" s="622"/>
      <c r="V33" s="622"/>
      <c r="W33" s="622"/>
      <c r="X33" s="622"/>
      <c r="Y33" s="623"/>
      <c r="Z33" s="659">
        <v>0.8</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98.1</v>
      </c>
      <c r="BN33" s="606"/>
      <c r="BO33" s="606"/>
      <c r="BP33" s="606"/>
      <c r="BQ33" s="669"/>
      <c r="BR33" s="682">
        <v>99.3</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25261249</v>
      </c>
      <c r="CS33" s="634"/>
      <c r="CT33" s="634"/>
      <c r="CU33" s="634"/>
      <c r="CV33" s="634"/>
      <c r="CW33" s="634"/>
      <c r="CX33" s="634"/>
      <c r="CY33" s="635"/>
      <c r="CZ33" s="624">
        <v>41.7</v>
      </c>
      <c r="DA33" s="636"/>
      <c r="DB33" s="636"/>
      <c r="DC33" s="637"/>
      <c r="DD33" s="627">
        <v>19376420</v>
      </c>
      <c r="DE33" s="634"/>
      <c r="DF33" s="634"/>
      <c r="DG33" s="634"/>
      <c r="DH33" s="634"/>
      <c r="DI33" s="634"/>
      <c r="DJ33" s="634"/>
      <c r="DK33" s="635"/>
      <c r="DL33" s="627">
        <v>12663204</v>
      </c>
      <c r="DM33" s="634"/>
      <c r="DN33" s="634"/>
      <c r="DO33" s="634"/>
      <c r="DP33" s="634"/>
      <c r="DQ33" s="634"/>
      <c r="DR33" s="634"/>
      <c r="DS33" s="634"/>
      <c r="DT33" s="634"/>
      <c r="DU33" s="634"/>
      <c r="DV33" s="635"/>
      <c r="DW33" s="624">
        <v>38.6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512985</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8535370</v>
      </c>
      <c r="CS34" s="622"/>
      <c r="CT34" s="622"/>
      <c r="CU34" s="622"/>
      <c r="CV34" s="622"/>
      <c r="CW34" s="622"/>
      <c r="CX34" s="622"/>
      <c r="CY34" s="623"/>
      <c r="CZ34" s="624">
        <v>14.1</v>
      </c>
      <c r="DA34" s="636"/>
      <c r="DB34" s="636"/>
      <c r="DC34" s="637"/>
      <c r="DD34" s="627">
        <v>5779285</v>
      </c>
      <c r="DE34" s="622"/>
      <c r="DF34" s="622"/>
      <c r="DG34" s="622"/>
      <c r="DH34" s="622"/>
      <c r="DI34" s="622"/>
      <c r="DJ34" s="622"/>
      <c r="DK34" s="623"/>
      <c r="DL34" s="627">
        <v>4996095</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3775148</v>
      </c>
      <c r="S35" s="622"/>
      <c r="T35" s="622"/>
      <c r="U35" s="622"/>
      <c r="V35" s="622"/>
      <c r="W35" s="622"/>
      <c r="X35" s="622"/>
      <c r="Y35" s="623"/>
      <c r="Z35" s="659">
        <v>5.9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541004</v>
      </c>
      <c r="CS35" s="634"/>
      <c r="CT35" s="634"/>
      <c r="CU35" s="634"/>
      <c r="CV35" s="634"/>
      <c r="CW35" s="634"/>
      <c r="CX35" s="634"/>
      <c r="CY35" s="635"/>
      <c r="CZ35" s="624">
        <v>0.9</v>
      </c>
      <c r="DA35" s="636"/>
      <c r="DB35" s="636"/>
      <c r="DC35" s="637"/>
      <c r="DD35" s="627">
        <v>290905</v>
      </c>
      <c r="DE35" s="634"/>
      <c r="DF35" s="634"/>
      <c r="DG35" s="634"/>
      <c r="DH35" s="634"/>
      <c r="DI35" s="634"/>
      <c r="DJ35" s="634"/>
      <c r="DK35" s="635"/>
      <c r="DL35" s="627">
        <v>170052</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3838311</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6203353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353387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7195199</v>
      </c>
      <c r="CS36" s="622"/>
      <c r="CT36" s="622"/>
      <c r="CU36" s="622"/>
      <c r="CV36" s="622"/>
      <c r="CW36" s="622"/>
      <c r="CX36" s="622"/>
      <c r="CY36" s="623"/>
      <c r="CZ36" s="624">
        <v>11.9</v>
      </c>
      <c r="DA36" s="636"/>
      <c r="DB36" s="636"/>
      <c r="DC36" s="637"/>
      <c r="DD36" s="627">
        <v>6063131</v>
      </c>
      <c r="DE36" s="622"/>
      <c r="DF36" s="622"/>
      <c r="DG36" s="622"/>
      <c r="DH36" s="622"/>
      <c r="DI36" s="622"/>
      <c r="DJ36" s="622"/>
      <c r="DK36" s="623"/>
      <c r="DL36" s="627">
        <v>3840040</v>
      </c>
      <c r="DM36" s="622"/>
      <c r="DN36" s="622"/>
      <c r="DO36" s="622"/>
      <c r="DP36" s="622"/>
      <c r="DQ36" s="622"/>
      <c r="DR36" s="622"/>
      <c r="DS36" s="622"/>
      <c r="DT36" s="622"/>
      <c r="DU36" s="622"/>
      <c r="DV36" s="623"/>
      <c r="DW36" s="624">
        <v>11.7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1648816</v>
      </c>
      <c r="S37" s="622"/>
      <c r="T37" s="622"/>
      <c r="U37" s="622"/>
      <c r="V37" s="622"/>
      <c r="W37" s="622"/>
      <c r="X37" s="622"/>
      <c r="Y37" s="623"/>
      <c r="Z37" s="659">
        <v>2.6</v>
      </c>
      <c r="AA37" s="659"/>
      <c r="AB37" s="659"/>
      <c r="AC37" s="659"/>
      <c r="AD37" s="660">
        <v>473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1812334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312417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1344007</v>
      </c>
      <c r="CS37" s="634"/>
      <c r="CT37" s="634"/>
      <c r="CU37" s="634"/>
      <c r="CV37" s="634"/>
      <c r="CW37" s="634"/>
      <c r="CX37" s="634"/>
      <c r="CY37" s="635"/>
      <c r="CZ37" s="624">
        <v>2.2000000000000002</v>
      </c>
      <c r="DA37" s="636"/>
      <c r="DB37" s="636"/>
      <c r="DC37" s="637"/>
      <c r="DD37" s="627">
        <v>1344007</v>
      </c>
      <c r="DE37" s="634"/>
      <c r="DF37" s="634"/>
      <c r="DG37" s="634"/>
      <c r="DH37" s="634"/>
      <c r="DI37" s="634"/>
      <c r="DJ37" s="634"/>
      <c r="DK37" s="635"/>
      <c r="DL37" s="627">
        <v>1136705</v>
      </c>
      <c r="DM37" s="634"/>
      <c r="DN37" s="634"/>
      <c r="DO37" s="634"/>
      <c r="DP37" s="634"/>
      <c r="DQ37" s="634"/>
      <c r="DR37" s="634"/>
      <c r="DS37" s="634"/>
      <c r="DT37" s="634"/>
      <c r="DU37" s="634"/>
      <c r="DV37" s="635"/>
      <c r="DW37" s="624">
        <v>3.5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3507800</v>
      </c>
      <c r="S38" s="622"/>
      <c r="T38" s="622"/>
      <c r="U38" s="622"/>
      <c r="V38" s="622"/>
      <c r="W38" s="622"/>
      <c r="X38" s="622"/>
      <c r="Y38" s="623"/>
      <c r="Z38" s="659">
        <v>5.5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20260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14712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4483093</v>
      </c>
      <c r="CS38" s="622"/>
      <c r="CT38" s="622"/>
      <c r="CU38" s="622"/>
      <c r="CV38" s="622"/>
      <c r="CW38" s="622"/>
      <c r="CX38" s="622"/>
      <c r="CY38" s="623"/>
      <c r="CZ38" s="624">
        <v>7.4</v>
      </c>
      <c r="DA38" s="636"/>
      <c r="DB38" s="636"/>
      <c r="DC38" s="637"/>
      <c r="DD38" s="627">
        <v>3707093</v>
      </c>
      <c r="DE38" s="622"/>
      <c r="DF38" s="622"/>
      <c r="DG38" s="622"/>
      <c r="DH38" s="622"/>
      <c r="DI38" s="622"/>
      <c r="DJ38" s="622"/>
      <c r="DK38" s="623"/>
      <c r="DL38" s="627">
        <v>3657017</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21819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4329603</v>
      </c>
      <c r="CS39" s="634"/>
      <c r="CT39" s="634"/>
      <c r="CU39" s="634"/>
      <c r="CV39" s="634"/>
      <c r="CW39" s="634"/>
      <c r="CX39" s="634"/>
      <c r="CY39" s="635"/>
      <c r="CZ39" s="624">
        <v>7.1</v>
      </c>
      <c r="DA39" s="636"/>
      <c r="DB39" s="636"/>
      <c r="DC39" s="637"/>
      <c r="DD39" s="627">
        <v>3536006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301900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176980</v>
      </c>
      <c r="CS40" s="622"/>
      <c r="CT40" s="622"/>
      <c r="CU40" s="622"/>
      <c r="CV40" s="622"/>
      <c r="CW40" s="622"/>
      <c r="CX40" s="622"/>
      <c r="CY40" s="623"/>
      <c r="CZ40" s="624">
        <v>0.3</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63602821</v>
      </c>
      <c r="S41" s="646"/>
      <c r="T41" s="646"/>
      <c r="U41" s="646"/>
      <c r="V41" s="646"/>
      <c r="W41" s="646"/>
      <c r="X41" s="646"/>
      <c r="Y41" s="649"/>
      <c r="Z41" s="650">
        <v>100</v>
      </c>
      <c r="AA41" s="650"/>
      <c r="AB41" s="650"/>
      <c r="AC41" s="650"/>
      <c r="AD41" s="651">
        <v>32481000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971738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3399021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5875300</v>
      </c>
      <c r="CS42" s="634"/>
      <c r="CT42" s="634"/>
      <c r="CU42" s="634"/>
      <c r="CV42" s="634"/>
      <c r="CW42" s="634"/>
      <c r="CX42" s="634"/>
      <c r="CY42" s="635"/>
      <c r="CZ42" s="624">
        <v>9.6999999999999993</v>
      </c>
      <c r="DA42" s="636"/>
      <c r="DB42" s="636"/>
      <c r="DC42" s="637"/>
      <c r="DD42" s="627">
        <v>1497068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203569</v>
      </c>
      <c r="CS43" s="634"/>
      <c r="CT43" s="634"/>
      <c r="CU43" s="634"/>
      <c r="CV43" s="634"/>
      <c r="CW43" s="634"/>
      <c r="CX43" s="634"/>
      <c r="CY43" s="635"/>
      <c r="CZ43" s="624">
        <v>0.3</v>
      </c>
      <c r="DA43" s="636"/>
      <c r="DB43" s="636"/>
      <c r="DC43" s="637"/>
      <c r="DD43" s="627">
        <v>203541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5858014</v>
      </c>
      <c r="CS44" s="622"/>
      <c r="CT44" s="622"/>
      <c r="CU44" s="622"/>
      <c r="CV44" s="622"/>
      <c r="CW44" s="622"/>
      <c r="CX44" s="622"/>
      <c r="CY44" s="623"/>
      <c r="CZ44" s="624">
        <v>9.6999999999999993</v>
      </c>
      <c r="DA44" s="625"/>
      <c r="DB44" s="625"/>
      <c r="DC44" s="626"/>
      <c r="DD44" s="627">
        <v>1497068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1464568</v>
      </c>
      <c r="CS45" s="634"/>
      <c r="CT45" s="634"/>
      <c r="CU45" s="634"/>
      <c r="CV45" s="634"/>
      <c r="CW45" s="634"/>
      <c r="CX45" s="634"/>
      <c r="CY45" s="635"/>
      <c r="CZ45" s="624">
        <v>2.4</v>
      </c>
      <c r="DA45" s="636"/>
      <c r="DB45" s="636"/>
      <c r="DC45" s="637"/>
      <c r="DD45" s="627">
        <v>297688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4187143</v>
      </c>
      <c r="CS46" s="622"/>
      <c r="CT46" s="622"/>
      <c r="CU46" s="622"/>
      <c r="CV46" s="622"/>
      <c r="CW46" s="622"/>
      <c r="CX46" s="622"/>
      <c r="CY46" s="623"/>
      <c r="CZ46" s="624">
        <v>6.9</v>
      </c>
      <c r="DA46" s="625"/>
      <c r="DB46" s="625"/>
      <c r="DC46" s="626"/>
      <c r="DD46" s="627">
        <v>1185277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17286</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60614035</v>
      </c>
      <c r="CS49" s="606"/>
      <c r="CT49" s="606"/>
      <c r="CU49" s="606"/>
      <c r="CV49" s="606"/>
      <c r="CW49" s="606"/>
      <c r="CX49" s="606"/>
      <c r="CY49" s="607"/>
      <c r="CZ49" s="608">
        <v>100</v>
      </c>
      <c r="DA49" s="609"/>
      <c r="DB49" s="609"/>
      <c r="DC49" s="610"/>
      <c r="DD49" s="611">
        <v>39807732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vy3aVb7xOJxsFtlkRHZAkrj4lE/59j+Xvm91jbtn5nLmgJGQa21eKQYVtimviaEcGUVrV7AKSBnaCStlgSicw==" saltValue="bq3k7MgmwRea2DkvOGwk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AK34" sqref="AK34:AO3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62678</v>
      </c>
      <c r="R7" s="1103"/>
      <c r="S7" s="1103"/>
      <c r="T7" s="1103"/>
      <c r="U7" s="1103"/>
      <c r="V7" s="1103">
        <v>59690</v>
      </c>
      <c r="W7" s="1103"/>
      <c r="X7" s="1103"/>
      <c r="Y7" s="1103"/>
      <c r="Z7" s="1103"/>
      <c r="AA7" s="1103">
        <v>2989</v>
      </c>
      <c r="AB7" s="1103"/>
      <c r="AC7" s="1103"/>
      <c r="AD7" s="1103"/>
      <c r="AE7" s="1104"/>
      <c r="AF7" s="1105">
        <v>2512</v>
      </c>
      <c r="AG7" s="1106"/>
      <c r="AH7" s="1106"/>
      <c r="AI7" s="1106"/>
      <c r="AJ7" s="1107"/>
      <c r="AK7" s="1108">
        <v>3813</v>
      </c>
      <c r="AL7" s="1109"/>
      <c r="AM7" s="1109"/>
      <c r="AN7" s="1109"/>
      <c r="AO7" s="1109"/>
      <c r="AP7" s="1109">
        <v>50822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566</v>
      </c>
      <c r="BS7" s="1099" t="s">
        <v>565</v>
      </c>
      <c r="BT7" s="1100"/>
      <c r="BU7" s="1100"/>
      <c r="BV7" s="1100"/>
      <c r="BW7" s="1100"/>
      <c r="BX7" s="1100"/>
      <c r="BY7" s="1100"/>
      <c r="BZ7" s="1100"/>
      <c r="CA7" s="1100"/>
      <c r="CB7" s="1100"/>
      <c r="CC7" s="1100"/>
      <c r="CD7" s="1100"/>
      <c r="CE7" s="1100"/>
      <c r="CF7" s="1100"/>
      <c r="CG7" s="1112"/>
      <c r="CH7" s="1096">
        <v>-216</v>
      </c>
      <c r="CI7" s="1097"/>
      <c r="CJ7" s="1097"/>
      <c r="CK7" s="1097"/>
      <c r="CL7" s="1098"/>
      <c r="CM7" s="1096">
        <v>660</v>
      </c>
      <c r="CN7" s="1097"/>
      <c r="CO7" s="1097"/>
      <c r="CP7" s="1097"/>
      <c r="CQ7" s="1098"/>
      <c r="CR7" s="1096">
        <v>5257</v>
      </c>
      <c r="CS7" s="1097"/>
      <c r="CT7" s="1097"/>
      <c r="CU7" s="1097"/>
      <c r="CV7" s="1098"/>
      <c r="CW7" s="1096">
        <v>713</v>
      </c>
      <c r="CX7" s="1097"/>
      <c r="CY7" s="1097"/>
      <c r="CZ7" s="1097"/>
      <c r="DA7" s="1098"/>
      <c r="DB7" s="1096">
        <v>12388</v>
      </c>
      <c r="DC7" s="1097"/>
      <c r="DD7" s="1097"/>
      <c r="DE7" s="1097"/>
      <c r="DF7" s="1098"/>
      <c r="DG7" s="1096" t="s">
        <v>549</v>
      </c>
      <c r="DH7" s="1097"/>
      <c r="DI7" s="1097"/>
      <c r="DJ7" s="1097"/>
      <c r="DK7" s="1098"/>
      <c r="DL7" s="1096" t="s">
        <v>549</v>
      </c>
      <c r="DM7" s="1097"/>
      <c r="DN7" s="1097"/>
      <c r="DO7" s="1097"/>
      <c r="DP7" s="1098"/>
      <c r="DQ7" s="1096">
        <v>7570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964</v>
      </c>
      <c r="R8" s="1039"/>
      <c r="S8" s="1039"/>
      <c r="T8" s="1039"/>
      <c r="U8" s="1039"/>
      <c r="V8" s="1039">
        <v>964</v>
      </c>
      <c r="W8" s="1039"/>
      <c r="X8" s="1039"/>
      <c r="Y8" s="1039"/>
      <c r="Z8" s="1039"/>
      <c r="AA8" s="1039" t="s">
        <v>548</v>
      </c>
      <c r="AB8" s="1039"/>
      <c r="AC8" s="1039"/>
      <c r="AD8" s="1039"/>
      <c r="AE8" s="1040"/>
      <c r="AF8" s="1035" t="s">
        <v>122</v>
      </c>
      <c r="AG8" s="1036"/>
      <c r="AH8" s="1036"/>
      <c r="AI8" s="1036"/>
      <c r="AJ8" s="1037"/>
      <c r="AK8" s="1080" t="s">
        <v>548</v>
      </c>
      <c r="AL8" s="1081"/>
      <c r="AM8" s="1081"/>
      <c r="AN8" s="1081"/>
      <c r="AO8" s="1081"/>
      <c r="AP8" s="1081">
        <v>12000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63603</v>
      </c>
      <c r="R23" s="1061"/>
      <c r="S23" s="1061"/>
      <c r="T23" s="1061"/>
      <c r="U23" s="1061"/>
      <c r="V23" s="1061">
        <v>60614</v>
      </c>
      <c r="W23" s="1061"/>
      <c r="X23" s="1061"/>
      <c r="Y23" s="1061"/>
      <c r="Z23" s="1061"/>
      <c r="AA23" s="1061">
        <f>AA7</f>
        <v>2989</v>
      </c>
      <c r="AB23" s="1061"/>
      <c r="AC23" s="1061"/>
      <c r="AD23" s="1061"/>
      <c r="AE23" s="1068"/>
      <c r="AF23" s="1069">
        <v>2512</v>
      </c>
      <c r="AG23" s="1061"/>
      <c r="AH23" s="1061"/>
      <c r="AI23" s="1061"/>
      <c r="AJ23" s="1070"/>
      <c r="AK23" s="1071"/>
      <c r="AL23" s="1072"/>
      <c r="AM23" s="1072"/>
      <c r="AN23" s="1072"/>
      <c r="AO23" s="1072"/>
      <c r="AP23" s="1061">
        <v>62822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13711</v>
      </c>
      <c r="R28" s="1051"/>
      <c r="S28" s="1051"/>
      <c r="T28" s="1051"/>
      <c r="U28" s="1051"/>
      <c r="V28" s="1051">
        <v>13358</v>
      </c>
      <c r="W28" s="1051"/>
      <c r="X28" s="1051"/>
      <c r="Y28" s="1051"/>
      <c r="Z28" s="1051"/>
      <c r="AA28" s="1051">
        <v>353</v>
      </c>
      <c r="AB28" s="1051"/>
      <c r="AC28" s="1051"/>
      <c r="AD28" s="1051"/>
      <c r="AE28" s="1052"/>
      <c r="AF28" s="1053">
        <v>353</v>
      </c>
      <c r="AG28" s="1051"/>
      <c r="AH28" s="1051"/>
      <c r="AI28" s="1051"/>
      <c r="AJ28" s="1054"/>
      <c r="AK28" s="1042">
        <v>972</v>
      </c>
      <c r="AL28" s="1043"/>
      <c r="AM28" s="1043"/>
      <c r="AN28" s="1043"/>
      <c r="AO28" s="1043"/>
      <c r="AP28" s="1043" t="s">
        <v>549</v>
      </c>
      <c r="AQ28" s="1043"/>
      <c r="AR28" s="1043"/>
      <c r="AS28" s="1043"/>
      <c r="AT28" s="1043"/>
      <c r="AU28" s="1043" t="s">
        <v>549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11528</v>
      </c>
      <c r="R29" s="1039"/>
      <c r="S29" s="1039"/>
      <c r="T29" s="1039"/>
      <c r="U29" s="1039"/>
      <c r="V29" s="1039">
        <v>11097</v>
      </c>
      <c r="W29" s="1039"/>
      <c r="X29" s="1039"/>
      <c r="Y29" s="1039"/>
      <c r="Z29" s="1039"/>
      <c r="AA29" s="1039">
        <v>431</v>
      </c>
      <c r="AB29" s="1039"/>
      <c r="AC29" s="1039"/>
      <c r="AD29" s="1039"/>
      <c r="AE29" s="1040"/>
      <c r="AF29" s="1035">
        <v>431</v>
      </c>
      <c r="AG29" s="1036"/>
      <c r="AH29" s="1036"/>
      <c r="AI29" s="1036"/>
      <c r="AJ29" s="1037"/>
      <c r="AK29" s="980">
        <v>1878</v>
      </c>
      <c r="AL29" s="971"/>
      <c r="AM29" s="971"/>
      <c r="AN29" s="971"/>
      <c r="AO29" s="971"/>
      <c r="AP29" s="971" t="s">
        <v>549</v>
      </c>
      <c r="AQ29" s="971"/>
      <c r="AR29" s="971"/>
      <c r="AS29" s="971"/>
      <c r="AT29" s="971"/>
      <c r="AU29" s="971" t="s">
        <v>549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3648</v>
      </c>
      <c r="R30" s="1039"/>
      <c r="S30" s="1039"/>
      <c r="T30" s="1039"/>
      <c r="U30" s="1039"/>
      <c r="V30" s="1039">
        <v>3579</v>
      </c>
      <c r="W30" s="1039"/>
      <c r="X30" s="1039"/>
      <c r="Y30" s="1039"/>
      <c r="Z30" s="1039"/>
      <c r="AA30" s="1039">
        <v>69</v>
      </c>
      <c r="AB30" s="1039"/>
      <c r="AC30" s="1039"/>
      <c r="AD30" s="1039"/>
      <c r="AE30" s="1040"/>
      <c r="AF30" s="1035">
        <v>69</v>
      </c>
      <c r="AG30" s="1036"/>
      <c r="AH30" s="1036"/>
      <c r="AI30" s="1036"/>
      <c r="AJ30" s="1037"/>
      <c r="AK30" s="980">
        <v>1806</v>
      </c>
      <c r="AL30" s="971"/>
      <c r="AM30" s="971"/>
      <c r="AN30" s="971"/>
      <c r="AO30" s="971"/>
      <c r="AP30" s="971" t="s">
        <v>549</v>
      </c>
      <c r="AQ30" s="971"/>
      <c r="AR30" s="971"/>
      <c r="AS30" s="971"/>
      <c r="AT30" s="971"/>
      <c r="AU30" s="971" t="s">
        <v>549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2847</v>
      </c>
      <c r="R31" s="1039"/>
      <c r="S31" s="1039"/>
      <c r="T31" s="1039"/>
      <c r="U31" s="1039"/>
      <c r="V31" s="1039">
        <v>2738</v>
      </c>
      <c r="W31" s="1039"/>
      <c r="X31" s="1039"/>
      <c r="Y31" s="1039"/>
      <c r="Z31" s="1039"/>
      <c r="AA31" s="1039">
        <v>109</v>
      </c>
      <c r="AB31" s="1039"/>
      <c r="AC31" s="1039"/>
      <c r="AD31" s="1039"/>
      <c r="AE31" s="1040"/>
      <c r="AF31" s="1035">
        <v>3720</v>
      </c>
      <c r="AG31" s="1036"/>
      <c r="AH31" s="1036"/>
      <c r="AI31" s="1036"/>
      <c r="AJ31" s="1037"/>
      <c r="AK31" s="980">
        <v>20</v>
      </c>
      <c r="AL31" s="971"/>
      <c r="AM31" s="971"/>
      <c r="AN31" s="971"/>
      <c r="AO31" s="971"/>
      <c r="AP31" s="971">
        <v>8013</v>
      </c>
      <c r="AQ31" s="971"/>
      <c r="AR31" s="971"/>
      <c r="AS31" s="971"/>
      <c r="AT31" s="971"/>
      <c r="AU31" s="971">
        <v>16</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4972</v>
      </c>
      <c r="R32" s="1039"/>
      <c r="S32" s="1039"/>
      <c r="T32" s="1039"/>
      <c r="U32" s="1039"/>
      <c r="V32" s="1039">
        <v>4543</v>
      </c>
      <c r="W32" s="1039"/>
      <c r="X32" s="1039"/>
      <c r="Y32" s="1039"/>
      <c r="Z32" s="1039"/>
      <c r="AA32" s="1039">
        <v>429</v>
      </c>
      <c r="AB32" s="1039"/>
      <c r="AC32" s="1039"/>
      <c r="AD32" s="1039"/>
      <c r="AE32" s="1040"/>
      <c r="AF32" s="1035">
        <v>1025</v>
      </c>
      <c r="AG32" s="1036"/>
      <c r="AH32" s="1036"/>
      <c r="AI32" s="1036"/>
      <c r="AJ32" s="1037"/>
      <c r="AK32" s="980">
        <v>1800</v>
      </c>
      <c r="AL32" s="971"/>
      <c r="AM32" s="971"/>
      <c r="AN32" s="971"/>
      <c r="AO32" s="971"/>
      <c r="AP32" s="971">
        <v>23719</v>
      </c>
      <c r="AQ32" s="971"/>
      <c r="AR32" s="971"/>
      <c r="AS32" s="971"/>
      <c r="AT32" s="971"/>
      <c r="AU32" s="971">
        <v>17789</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147</v>
      </c>
      <c r="R33" s="1039"/>
      <c r="S33" s="1039"/>
      <c r="T33" s="1039"/>
      <c r="U33" s="1039"/>
      <c r="V33" s="1039">
        <v>103</v>
      </c>
      <c r="W33" s="1039"/>
      <c r="X33" s="1039"/>
      <c r="Y33" s="1039"/>
      <c r="Z33" s="1039"/>
      <c r="AA33" s="1039">
        <v>44</v>
      </c>
      <c r="AB33" s="1039"/>
      <c r="AC33" s="1039"/>
      <c r="AD33" s="1039"/>
      <c r="AE33" s="1040"/>
      <c r="AF33" s="1035">
        <v>44</v>
      </c>
      <c r="AG33" s="1036"/>
      <c r="AH33" s="1036"/>
      <c r="AI33" s="1036"/>
      <c r="AJ33" s="1037"/>
      <c r="AK33" s="980">
        <v>112</v>
      </c>
      <c r="AL33" s="971"/>
      <c r="AM33" s="971"/>
      <c r="AN33" s="971"/>
      <c r="AO33" s="971"/>
      <c r="AP33" s="971">
        <v>273</v>
      </c>
      <c r="AQ33" s="971"/>
      <c r="AR33" s="971"/>
      <c r="AS33" s="971"/>
      <c r="AT33" s="971"/>
      <c r="AU33" s="971">
        <v>272</v>
      </c>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5643</v>
      </c>
      <c r="AG63" s="959"/>
      <c r="AH63" s="959"/>
      <c r="AI63" s="959"/>
      <c r="AJ63" s="1022"/>
      <c r="AK63" s="1023"/>
      <c r="AL63" s="963"/>
      <c r="AM63" s="963"/>
      <c r="AN63" s="963"/>
      <c r="AO63" s="963"/>
      <c r="AP63" s="959">
        <v>32005</v>
      </c>
      <c r="AQ63" s="959"/>
      <c r="AR63" s="959"/>
      <c r="AS63" s="959"/>
      <c r="AT63" s="959"/>
      <c r="AU63" s="959">
        <v>18077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1635</v>
      </c>
      <c r="R68" s="982"/>
      <c r="S68" s="982"/>
      <c r="T68" s="982"/>
      <c r="U68" s="982"/>
      <c r="V68" s="982">
        <v>1590</v>
      </c>
      <c r="W68" s="982"/>
      <c r="X68" s="982"/>
      <c r="Y68" s="982"/>
      <c r="Z68" s="982"/>
      <c r="AA68" s="982">
        <v>45</v>
      </c>
      <c r="AB68" s="982"/>
      <c r="AC68" s="982"/>
      <c r="AD68" s="982"/>
      <c r="AE68" s="982"/>
      <c r="AF68" s="982">
        <v>45</v>
      </c>
      <c r="AG68" s="982"/>
      <c r="AH68" s="982"/>
      <c r="AI68" s="982"/>
      <c r="AJ68" s="982"/>
      <c r="AK68" s="982">
        <v>18</v>
      </c>
      <c r="AL68" s="982"/>
      <c r="AM68" s="982"/>
      <c r="AN68" s="982"/>
      <c r="AO68" s="982"/>
      <c r="AP68" s="982">
        <v>7250</v>
      </c>
      <c r="AQ68" s="982"/>
      <c r="AR68" s="982"/>
      <c r="AS68" s="982"/>
      <c r="AT68" s="982"/>
      <c r="AU68" s="982">
        <v>5712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313</v>
      </c>
      <c r="R69" s="971"/>
      <c r="S69" s="971"/>
      <c r="T69" s="971"/>
      <c r="U69" s="971"/>
      <c r="V69" s="971">
        <v>294</v>
      </c>
      <c r="W69" s="971"/>
      <c r="X69" s="971"/>
      <c r="Y69" s="971"/>
      <c r="Z69" s="971"/>
      <c r="AA69" s="971">
        <v>19</v>
      </c>
      <c r="AB69" s="971"/>
      <c r="AC69" s="971"/>
      <c r="AD69" s="971"/>
      <c r="AE69" s="971"/>
      <c r="AF69" s="971">
        <v>19</v>
      </c>
      <c r="AG69" s="971"/>
      <c r="AH69" s="971"/>
      <c r="AI69" s="971"/>
      <c r="AJ69" s="971"/>
      <c r="AK69" s="971">
        <v>83</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62</v>
      </c>
      <c r="R70" s="971"/>
      <c r="S70" s="971"/>
      <c r="T70" s="971"/>
      <c r="U70" s="971"/>
      <c r="V70" s="971">
        <v>61</v>
      </c>
      <c r="W70" s="971"/>
      <c r="X70" s="971"/>
      <c r="Y70" s="971"/>
      <c r="Z70" s="971"/>
      <c r="AA70" s="971">
        <v>1</v>
      </c>
      <c r="AB70" s="971"/>
      <c r="AC70" s="971"/>
      <c r="AD70" s="971"/>
      <c r="AE70" s="971"/>
      <c r="AF70" s="971">
        <v>1</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155</v>
      </c>
      <c r="R71" s="971"/>
      <c r="S71" s="971"/>
      <c r="T71" s="971"/>
      <c r="U71" s="971"/>
      <c r="V71" s="971">
        <v>153</v>
      </c>
      <c r="W71" s="971"/>
      <c r="X71" s="971"/>
      <c r="Y71" s="971"/>
      <c r="Z71" s="971"/>
      <c r="AA71" s="971">
        <v>3</v>
      </c>
      <c r="AB71" s="971"/>
      <c r="AC71" s="971"/>
      <c r="AD71" s="971"/>
      <c r="AE71" s="971"/>
      <c r="AF71" s="971">
        <v>3</v>
      </c>
      <c r="AG71" s="971"/>
      <c r="AH71" s="971"/>
      <c r="AI71" s="971"/>
      <c r="AJ71" s="971"/>
      <c r="AK71" s="971" t="s">
        <v>564</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16</v>
      </c>
      <c r="R72" s="971"/>
      <c r="S72" s="971"/>
      <c r="T72" s="971"/>
      <c r="U72" s="971"/>
      <c r="V72" s="971">
        <v>14</v>
      </c>
      <c r="W72" s="971"/>
      <c r="X72" s="971"/>
      <c r="Y72" s="971"/>
      <c r="Z72" s="971"/>
      <c r="AA72" s="971">
        <v>2</v>
      </c>
      <c r="AB72" s="971"/>
      <c r="AC72" s="971"/>
      <c r="AD72" s="971"/>
      <c r="AE72" s="971"/>
      <c r="AF72" s="971">
        <v>2</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5869</v>
      </c>
      <c r="R73" s="971"/>
      <c r="S73" s="971"/>
      <c r="T73" s="971"/>
      <c r="U73" s="971"/>
      <c r="V73" s="971">
        <v>4818</v>
      </c>
      <c r="W73" s="971"/>
      <c r="X73" s="971"/>
      <c r="Y73" s="971"/>
      <c r="Z73" s="971"/>
      <c r="AA73" s="971">
        <v>1051</v>
      </c>
      <c r="AB73" s="971"/>
      <c r="AC73" s="971"/>
      <c r="AD73" s="971"/>
      <c r="AE73" s="971"/>
      <c r="AF73" s="971">
        <v>1051</v>
      </c>
      <c r="AG73" s="971"/>
      <c r="AH73" s="971"/>
      <c r="AI73" s="971"/>
      <c r="AJ73" s="971"/>
      <c r="AK73" s="971">
        <v>18</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280</v>
      </c>
      <c r="R74" s="971"/>
      <c r="S74" s="971"/>
      <c r="T74" s="971"/>
      <c r="U74" s="971"/>
      <c r="V74" s="971">
        <v>269</v>
      </c>
      <c r="W74" s="971"/>
      <c r="X74" s="971"/>
      <c r="Y74" s="971"/>
      <c r="Z74" s="971"/>
      <c r="AA74" s="971">
        <v>11</v>
      </c>
      <c r="AB74" s="971"/>
      <c r="AC74" s="971"/>
      <c r="AD74" s="971"/>
      <c r="AE74" s="971"/>
      <c r="AF74" s="971">
        <v>11</v>
      </c>
      <c r="AG74" s="971"/>
      <c r="AH74" s="971"/>
      <c r="AI74" s="971"/>
      <c r="AJ74" s="971"/>
      <c r="AK74" s="971" t="s">
        <v>549</v>
      </c>
      <c r="AL74" s="971"/>
      <c r="AM74" s="971"/>
      <c r="AN74" s="971"/>
      <c r="AO74" s="971"/>
      <c r="AP74" s="971">
        <v>101</v>
      </c>
      <c r="AQ74" s="971"/>
      <c r="AR74" s="971"/>
      <c r="AS74" s="971"/>
      <c r="AT74" s="971"/>
      <c r="AU74" s="971">
        <v>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5</v>
      </c>
      <c r="R75" s="979"/>
      <c r="S75" s="979"/>
      <c r="T75" s="979"/>
      <c r="U75" s="980"/>
      <c r="V75" s="981">
        <v>3</v>
      </c>
      <c r="W75" s="979"/>
      <c r="X75" s="979"/>
      <c r="Y75" s="979"/>
      <c r="Z75" s="980"/>
      <c r="AA75" s="981">
        <v>2</v>
      </c>
      <c r="AB75" s="979"/>
      <c r="AC75" s="979"/>
      <c r="AD75" s="979"/>
      <c r="AE75" s="980"/>
      <c r="AF75" s="981">
        <v>2</v>
      </c>
      <c r="AG75" s="979"/>
      <c r="AH75" s="979"/>
      <c r="AI75" s="979"/>
      <c r="AJ75" s="980"/>
      <c r="AK75" s="981" t="s">
        <v>549</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249</v>
      </c>
      <c r="R76" s="979"/>
      <c r="S76" s="979"/>
      <c r="T76" s="979"/>
      <c r="U76" s="980"/>
      <c r="V76" s="981">
        <v>153</v>
      </c>
      <c r="W76" s="979"/>
      <c r="X76" s="979"/>
      <c r="Y76" s="979"/>
      <c r="Z76" s="980"/>
      <c r="AA76" s="981">
        <v>96</v>
      </c>
      <c r="AB76" s="979"/>
      <c r="AC76" s="979"/>
      <c r="AD76" s="979"/>
      <c r="AE76" s="980"/>
      <c r="AF76" s="981">
        <v>96</v>
      </c>
      <c r="AG76" s="979"/>
      <c r="AH76" s="979"/>
      <c r="AI76" s="979"/>
      <c r="AJ76" s="980"/>
      <c r="AK76" s="981" t="s">
        <v>549</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38</v>
      </c>
      <c r="R77" s="979"/>
      <c r="S77" s="979"/>
      <c r="T77" s="979"/>
      <c r="U77" s="980"/>
      <c r="V77" s="981">
        <v>23</v>
      </c>
      <c r="W77" s="979"/>
      <c r="X77" s="979"/>
      <c r="Y77" s="979"/>
      <c r="Z77" s="980"/>
      <c r="AA77" s="981">
        <v>15</v>
      </c>
      <c r="AB77" s="979"/>
      <c r="AC77" s="979"/>
      <c r="AD77" s="979"/>
      <c r="AE77" s="980"/>
      <c r="AF77" s="981">
        <v>15</v>
      </c>
      <c r="AG77" s="979"/>
      <c r="AH77" s="979"/>
      <c r="AI77" s="979"/>
      <c r="AJ77" s="980"/>
      <c r="AK77" s="981" t="s">
        <v>549</v>
      </c>
      <c r="AL77" s="979"/>
      <c r="AM77" s="979"/>
      <c r="AN77" s="979"/>
      <c r="AO77" s="980"/>
      <c r="AP77" s="981" t="s">
        <v>563</v>
      </c>
      <c r="AQ77" s="979"/>
      <c r="AR77" s="979"/>
      <c r="AS77" s="979"/>
      <c r="AT77" s="980"/>
      <c r="AU77" s="981" t="s">
        <v>549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442</v>
      </c>
      <c r="R78" s="971"/>
      <c r="S78" s="971"/>
      <c r="T78" s="971"/>
      <c r="U78" s="971"/>
      <c r="V78" s="971">
        <v>440</v>
      </c>
      <c r="W78" s="971"/>
      <c r="X78" s="971"/>
      <c r="Y78" s="971"/>
      <c r="Z78" s="971"/>
      <c r="AA78" s="971">
        <v>3</v>
      </c>
      <c r="AB78" s="971"/>
      <c r="AC78" s="971"/>
      <c r="AD78" s="971"/>
      <c r="AE78" s="971"/>
      <c r="AF78" s="971">
        <v>3</v>
      </c>
      <c r="AG78" s="971"/>
      <c r="AH78" s="971"/>
      <c r="AI78" s="971"/>
      <c r="AJ78" s="971"/>
      <c r="AK78" s="971">
        <v>8</v>
      </c>
      <c r="AL78" s="971"/>
      <c r="AM78" s="971"/>
      <c r="AN78" s="971"/>
      <c r="AO78" s="971"/>
      <c r="AP78" s="971" t="s">
        <v>549</v>
      </c>
      <c r="AQ78" s="971"/>
      <c r="AR78" s="971"/>
      <c r="AS78" s="971"/>
      <c r="AT78" s="971"/>
      <c r="AU78" s="971" t="s">
        <v>549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237</v>
      </c>
      <c r="R79" s="971"/>
      <c r="S79" s="971"/>
      <c r="T79" s="971"/>
      <c r="U79" s="971"/>
      <c r="V79" s="971">
        <v>234</v>
      </c>
      <c r="W79" s="971"/>
      <c r="X79" s="971"/>
      <c r="Y79" s="971"/>
      <c r="Z79" s="971"/>
      <c r="AA79" s="971">
        <v>4</v>
      </c>
      <c r="AB79" s="971"/>
      <c r="AC79" s="971"/>
      <c r="AD79" s="971"/>
      <c r="AE79" s="971"/>
      <c r="AF79" s="971">
        <v>4</v>
      </c>
      <c r="AG79" s="971"/>
      <c r="AH79" s="971"/>
      <c r="AI79" s="971"/>
      <c r="AJ79" s="971"/>
      <c r="AK79" s="971">
        <v>12</v>
      </c>
      <c r="AL79" s="971"/>
      <c r="AM79" s="971"/>
      <c r="AN79" s="971"/>
      <c r="AO79" s="971"/>
      <c r="AP79" s="971" t="s">
        <v>549</v>
      </c>
      <c r="AQ79" s="971"/>
      <c r="AR79" s="971"/>
      <c r="AS79" s="971"/>
      <c r="AT79" s="971"/>
      <c r="AU79" s="971" t="s">
        <v>549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562</v>
      </c>
      <c r="C80" s="975"/>
      <c r="D80" s="975"/>
      <c r="E80" s="975"/>
      <c r="F80" s="975"/>
      <c r="G80" s="975"/>
      <c r="H80" s="975"/>
      <c r="I80" s="975"/>
      <c r="J80" s="975"/>
      <c r="K80" s="975"/>
      <c r="L80" s="975"/>
      <c r="M80" s="975"/>
      <c r="N80" s="975"/>
      <c r="O80" s="975"/>
      <c r="P80" s="976"/>
      <c r="Q80" s="977">
        <v>254366</v>
      </c>
      <c r="R80" s="971"/>
      <c r="S80" s="971"/>
      <c r="T80" s="971"/>
      <c r="U80" s="971"/>
      <c r="V80" s="971">
        <v>246438</v>
      </c>
      <c r="W80" s="971"/>
      <c r="X80" s="971"/>
      <c r="Y80" s="971"/>
      <c r="Z80" s="971"/>
      <c r="AA80" s="971">
        <v>7929</v>
      </c>
      <c r="AB80" s="971"/>
      <c r="AC80" s="971"/>
      <c r="AD80" s="971"/>
      <c r="AE80" s="971"/>
      <c r="AF80" s="971">
        <v>7525</v>
      </c>
      <c r="AG80" s="971"/>
      <c r="AH80" s="971"/>
      <c r="AI80" s="971"/>
      <c r="AJ80" s="971"/>
      <c r="AK80" s="971" t="s">
        <v>549</v>
      </c>
      <c r="AL80" s="971"/>
      <c r="AM80" s="971"/>
      <c r="AN80" s="971"/>
      <c r="AO80" s="971"/>
      <c r="AP80" s="971" t="s">
        <v>549</v>
      </c>
      <c r="AQ80" s="971"/>
      <c r="AR80" s="971"/>
      <c r="AS80" s="971"/>
      <c r="AT80" s="971"/>
      <c r="AU80" s="971" t="s">
        <v>549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8777</v>
      </c>
      <c r="AG88" s="959"/>
      <c r="AH88" s="959"/>
      <c r="AI88" s="959"/>
      <c r="AJ88" s="959"/>
      <c r="AK88" s="963"/>
      <c r="AL88" s="963"/>
      <c r="AM88" s="963"/>
      <c r="AN88" s="963"/>
      <c r="AO88" s="963"/>
      <c r="AP88" s="959">
        <v>7351</v>
      </c>
      <c r="AQ88" s="959"/>
      <c r="AR88" s="959"/>
      <c r="AS88" s="959"/>
      <c r="AT88" s="959"/>
      <c r="AU88" s="959">
        <v>5716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5257</v>
      </c>
      <c r="CS102" s="953"/>
      <c r="CT102" s="953"/>
      <c r="CU102" s="953"/>
      <c r="CV102" s="954"/>
      <c r="CW102" s="952">
        <v>713</v>
      </c>
      <c r="CX102" s="953"/>
      <c r="CY102" s="953"/>
      <c r="CZ102" s="953"/>
      <c r="DA102" s="954"/>
      <c r="DB102" s="952">
        <v>12388</v>
      </c>
      <c r="DC102" s="953"/>
      <c r="DD102" s="953"/>
      <c r="DE102" s="953"/>
      <c r="DF102" s="954"/>
      <c r="DG102" s="952" t="s">
        <v>549</v>
      </c>
      <c r="DH102" s="953"/>
      <c r="DI102" s="953"/>
      <c r="DJ102" s="953"/>
      <c r="DK102" s="954"/>
      <c r="DL102" s="952" t="s">
        <v>564</v>
      </c>
      <c r="DM102" s="953"/>
      <c r="DN102" s="953"/>
      <c r="DO102" s="953"/>
      <c r="DP102" s="954"/>
      <c r="DQ102" s="952">
        <v>7570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6437400</v>
      </c>
      <c r="AB110" s="889"/>
      <c r="AC110" s="889"/>
      <c r="AD110" s="889"/>
      <c r="AE110" s="890"/>
      <c r="AF110" s="891">
        <v>6617363</v>
      </c>
      <c r="AG110" s="889"/>
      <c r="AH110" s="889"/>
      <c r="AI110" s="889"/>
      <c r="AJ110" s="890"/>
      <c r="AK110" s="891">
        <v>6487820</v>
      </c>
      <c r="AL110" s="889"/>
      <c r="AM110" s="889"/>
      <c r="AN110" s="889"/>
      <c r="AO110" s="890"/>
      <c r="AP110" s="892">
        <v>23.9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67895085</v>
      </c>
      <c r="BR110" s="842"/>
      <c r="BS110" s="842"/>
      <c r="BT110" s="842"/>
      <c r="BU110" s="842"/>
      <c r="BV110" s="842">
        <v>65564825</v>
      </c>
      <c r="BW110" s="842"/>
      <c r="BX110" s="842"/>
      <c r="BY110" s="842"/>
      <c r="BZ110" s="842"/>
      <c r="CA110" s="842">
        <v>62821648</v>
      </c>
      <c r="CB110" s="842"/>
      <c r="CC110" s="842"/>
      <c r="CD110" s="842"/>
      <c r="CE110" s="842"/>
      <c r="CF110" s="866">
        <v>231.4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1406228</v>
      </c>
      <c r="DH110" s="842"/>
      <c r="DI110" s="842"/>
      <c r="DJ110" s="842"/>
      <c r="DK110" s="842"/>
      <c r="DL110" s="842">
        <v>1289231</v>
      </c>
      <c r="DM110" s="842"/>
      <c r="DN110" s="842"/>
      <c r="DO110" s="842"/>
      <c r="DP110" s="842"/>
      <c r="DQ110" s="842">
        <v>1172234</v>
      </c>
      <c r="DR110" s="842"/>
      <c r="DS110" s="842"/>
      <c r="DT110" s="842"/>
      <c r="DU110" s="842"/>
      <c r="DV110" s="843">
        <v>4.3</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1406228</v>
      </c>
      <c r="BR111" s="817"/>
      <c r="BS111" s="817"/>
      <c r="BT111" s="817"/>
      <c r="BU111" s="817"/>
      <c r="BV111" s="817">
        <v>1289231</v>
      </c>
      <c r="BW111" s="817"/>
      <c r="BX111" s="817"/>
      <c r="BY111" s="817"/>
      <c r="BZ111" s="817"/>
      <c r="CA111" s="817">
        <v>1172234</v>
      </c>
      <c r="CB111" s="817"/>
      <c r="CC111" s="817"/>
      <c r="CD111" s="817"/>
      <c r="CE111" s="817"/>
      <c r="CF111" s="875">
        <v>4.3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18349586</v>
      </c>
      <c r="BR112" s="817"/>
      <c r="BS112" s="817"/>
      <c r="BT112" s="817"/>
      <c r="BU112" s="817"/>
      <c r="BV112" s="817">
        <v>18219926</v>
      </c>
      <c r="BW112" s="817"/>
      <c r="BX112" s="817"/>
      <c r="BY112" s="817"/>
      <c r="BZ112" s="817"/>
      <c r="CA112" s="817">
        <v>18077490</v>
      </c>
      <c r="CB112" s="817"/>
      <c r="CC112" s="817"/>
      <c r="CD112" s="817"/>
      <c r="CE112" s="817"/>
      <c r="CF112" s="875">
        <v>66.599999999999994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1734522</v>
      </c>
      <c r="AB113" s="919"/>
      <c r="AC113" s="919"/>
      <c r="AD113" s="919"/>
      <c r="AE113" s="920"/>
      <c r="AF113" s="921">
        <v>1704905</v>
      </c>
      <c r="AG113" s="919"/>
      <c r="AH113" s="919"/>
      <c r="AI113" s="919"/>
      <c r="AJ113" s="920"/>
      <c r="AK113" s="921">
        <v>1674106</v>
      </c>
      <c r="AL113" s="919"/>
      <c r="AM113" s="919"/>
      <c r="AN113" s="919"/>
      <c r="AO113" s="920"/>
      <c r="AP113" s="922">
        <v>6.2</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6685424</v>
      </c>
      <c r="BR113" s="817"/>
      <c r="BS113" s="817"/>
      <c r="BT113" s="817"/>
      <c r="BU113" s="817"/>
      <c r="BV113" s="817">
        <v>6288543</v>
      </c>
      <c r="BW113" s="817"/>
      <c r="BX113" s="817"/>
      <c r="BY113" s="817"/>
      <c r="BZ113" s="817"/>
      <c r="CA113" s="817">
        <v>5716070</v>
      </c>
      <c r="CB113" s="817"/>
      <c r="CC113" s="817"/>
      <c r="CD113" s="817"/>
      <c r="CE113" s="817"/>
      <c r="CF113" s="875">
        <v>21.1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140788</v>
      </c>
      <c r="AB114" s="780"/>
      <c r="AC114" s="780"/>
      <c r="AD114" s="780"/>
      <c r="AE114" s="781"/>
      <c r="AF114" s="782">
        <v>382012</v>
      </c>
      <c r="AG114" s="780"/>
      <c r="AH114" s="780"/>
      <c r="AI114" s="780"/>
      <c r="AJ114" s="781"/>
      <c r="AK114" s="782">
        <v>575464</v>
      </c>
      <c r="AL114" s="780"/>
      <c r="AM114" s="780"/>
      <c r="AN114" s="780"/>
      <c r="AO114" s="781"/>
      <c r="AP114" s="824">
        <v>2.1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6890769</v>
      </c>
      <c r="BR114" s="817"/>
      <c r="BS114" s="817"/>
      <c r="BT114" s="817"/>
      <c r="BU114" s="817"/>
      <c r="BV114" s="817">
        <v>6984767</v>
      </c>
      <c r="BW114" s="817"/>
      <c r="BX114" s="817"/>
      <c r="BY114" s="817"/>
      <c r="BZ114" s="817"/>
      <c r="CA114" s="817">
        <v>7237869</v>
      </c>
      <c r="CB114" s="817"/>
      <c r="CC114" s="817"/>
      <c r="CD114" s="817"/>
      <c r="CE114" s="817"/>
      <c r="CF114" s="875">
        <v>26.7</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117438</v>
      </c>
      <c r="AB115" s="919"/>
      <c r="AC115" s="919"/>
      <c r="AD115" s="919"/>
      <c r="AE115" s="920"/>
      <c r="AF115" s="921">
        <v>117357</v>
      </c>
      <c r="AG115" s="919"/>
      <c r="AH115" s="919"/>
      <c r="AI115" s="919"/>
      <c r="AJ115" s="920"/>
      <c r="AK115" s="921">
        <v>117262</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7569735</v>
      </c>
      <c r="BR115" s="817"/>
      <c r="BS115" s="817"/>
      <c r="BT115" s="817"/>
      <c r="BU115" s="817"/>
      <c r="BV115" s="817">
        <v>7353816</v>
      </c>
      <c r="BW115" s="817"/>
      <c r="BX115" s="817"/>
      <c r="BY115" s="817"/>
      <c r="BZ115" s="817"/>
      <c r="CA115" s="817">
        <v>7570035</v>
      </c>
      <c r="CB115" s="817"/>
      <c r="CC115" s="817"/>
      <c r="CD115" s="817"/>
      <c r="CE115" s="817"/>
      <c r="CF115" s="875">
        <v>27.9</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8430148</v>
      </c>
      <c r="AB117" s="903"/>
      <c r="AC117" s="903"/>
      <c r="AD117" s="903"/>
      <c r="AE117" s="904"/>
      <c r="AF117" s="905">
        <v>8821637</v>
      </c>
      <c r="AG117" s="903"/>
      <c r="AH117" s="903"/>
      <c r="AI117" s="903"/>
      <c r="AJ117" s="904"/>
      <c r="AK117" s="905">
        <v>8854652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116997</v>
      </c>
      <c r="AB119" s="889"/>
      <c r="AC119" s="889"/>
      <c r="AD119" s="889"/>
      <c r="AE119" s="890"/>
      <c r="AF119" s="891">
        <v>116996</v>
      </c>
      <c r="AG119" s="889"/>
      <c r="AH119" s="889"/>
      <c r="AI119" s="889"/>
      <c r="AJ119" s="890"/>
      <c r="AK119" s="891">
        <v>116996</v>
      </c>
      <c r="AL119" s="889"/>
      <c r="AM119" s="889"/>
      <c r="AN119" s="889"/>
      <c r="AO119" s="890"/>
      <c r="AP119" s="892">
        <v>0.4</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108796827</v>
      </c>
      <c r="BR119" s="845"/>
      <c r="BS119" s="845"/>
      <c r="BT119" s="845"/>
      <c r="BU119" s="845"/>
      <c r="BV119" s="845">
        <v>105701108</v>
      </c>
      <c r="BW119" s="845"/>
      <c r="BX119" s="845"/>
      <c r="BY119" s="845"/>
      <c r="BZ119" s="845"/>
      <c r="CA119" s="845">
        <v>102595346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14097123</v>
      </c>
      <c r="BR120" s="842"/>
      <c r="BS120" s="842"/>
      <c r="BT120" s="842"/>
      <c r="BU120" s="842"/>
      <c r="BV120" s="842">
        <v>16243629</v>
      </c>
      <c r="BW120" s="842"/>
      <c r="BX120" s="842"/>
      <c r="BY120" s="842"/>
      <c r="BZ120" s="842"/>
      <c r="CA120" s="842">
        <v>17682079</v>
      </c>
      <c r="CB120" s="842"/>
      <c r="CC120" s="842"/>
      <c r="CD120" s="842"/>
      <c r="CE120" s="842"/>
      <c r="CF120" s="866">
        <v>65.099999999999994</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17931284</v>
      </c>
      <c r="DH120" s="842"/>
      <c r="DI120" s="842"/>
      <c r="DJ120" s="842"/>
      <c r="DK120" s="842"/>
      <c r="DL120" s="842">
        <v>17868535</v>
      </c>
      <c r="DM120" s="842"/>
      <c r="DN120" s="842"/>
      <c r="DO120" s="842"/>
      <c r="DP120" s="842"/>
      <c r="DQ120" s="842">
        <v>17789063</v>
      </c>
      <c r="DR120" s="842"/>
      <c r="DS120" s="842"/>
      <c r="DT120" s="842"/>
      <c r="DU120" s="842"/>
      <c r="DV120" s="843">
        <v>65.5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17512668</v>
      </c>
      <c r="BR121" s="817"/>
      <c r="BS121" s="817"/>
      <c r="BT121" s="817"/>
      <c r="BU121" s="817"/>
      <c r="BV121" s="817">
        <v>17293887</v>
      </c>
      <c r="BW121" s="817"/>
      <c r="BX121" s="817"/>
      <c r="BY121" s="817"/>
      <c r="BZ121" s="817"/>
      <c r="CA121" s="817">
        <v>16905070</v>
      </c>
      <c r="CB121" s="817"/>
      <c r="CC121" s="817"/>
      <c r="CD121" s="817"/>
      <c r="CE121" s="817"/>
      <c r="CF121" s="875">
        <v>62.3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397444</v>
      </c>
      <c r="DH121" s="817"/>
      <c r="DI121" s="817"/>
      <c r="DJ121" s="817"/>
      <c r="DK121" s="817"/>
      <c r="DL121" s="817">
        <v>330001</v>
      </c>
      <c r="DM121" s="817"/>
      <c r="DN121" s="817"/>
      <c r="DO121" s="817"/>
      <c r="DP121" s="817"/>
      <c r="DQ121" s="817">
        <v>272401</v>
      </c>
      <c r="DR121" s="817"/>
      <c r="DS121" s="817"/>
      <c r="DT121" s="817"/>
      <c r="DU121" s="817"/>
      <c r="DV121" s="794">
        <v>1</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63358307</v>
      </c>
      <c r="BR122" s="845"/>
      <c r="BS122" s="845"/>
      <c r="BT122" s="845"/>
      <c r="BU122" s="845"/>
      <c r="BV122" s="845">
        <v>60852694</v>
      </c>
      <c r="BW122" s="845"/>
      <c r="BX122" s="845"/>
      <c r="BY122" s="845"/>
      <c r="BZ122" s="845"/>
      <c r="CA122" s="845">
        <v>58124807</v>
      </c>
      <c r="CB122" s="845"/>
      <c r="CC122" s="845"/>
      <c r="CD122" s="845"/>
      <c r="CE122" s="845"/>
      <c r="CF122" s="846">
        <v>214.1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20858</v>
      </c>
      <c r="DH122" s="817"/>
      <c r="DI122" s="817"/>
      <c r="DJ122" s="817"/>
      <c r="DK122" s="817"/>
      <c r="DL122" s="817">
        <v>21390</v>
      </c>
      <c r="DM122" s="817"/>
      <c r="DN122" s="817"/>
      <c r="DO122" s="817"/>
      <c r="DP122" s="817"/>
      <c r="DQ122" s="817">
        <v>16026</v>
      </c>
      <c r="DR122" s="817"/>
      <c r="DS122" s="817"/>
      <c r="DT122" s="817"/>
      <c r="DU122" s="817"/>
      <c r="DV122" s="794">
        <v>0.1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94968098</v>
      </c>
      <c r="BR123" s="833"/>
      <c r="BS123" s="833"/>
      <c r="BT123" s="833"/>
      <c r="BU123" s="833"/>
      <c r="BV123" s="833">
        <v>94390210</v>
      </c>
      <c r="BW123" s="833"/>
      <c r="BX123" s="833"/>
      <c r="BY123" s="833"/>
      <c r="BZ123" s="833"/>
      <c r="CA123" s="833">
        <v>92711956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50.7</v>
      </c>
      <c r="BR124" s="831"/>
      <c r="BS124" s="831"/>
      <c r="BT124" s="831"/>
      <c r="BU124" s="831"/>
      <c r="BV124" s="831">
        <v>42.5</v>
      </c>
      <c r="BW124" s="831"/>
      <c r="BX124" s="831"/>
      <c r="BY124" s="831"/>
      <c r="BZ124" s="831"/>
      <c r="CA124" s="831">
        <v>36.4</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441</v>
      </c>
      <c r="AB127" s="780"/>
      <c r="AC127" s="780"/>
      <c r="AD127" s="780"/>
      <c r="AE127" s="781"/>
      <c r="AF127" s="782">
        <v>361</v>
      </c>
      <c r="AG127" s="780"/>
      <c r="AH127" s="780"/>
      <c r="AI127" s="780"/>
      <c r="AJ127" s="781"/>
      <c r="AK127" s="782">
        <v>266</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v>7569735</v>
      </c>
      <c r="DH127" s="817"/>
      <c r="DI127" s="817"/>
      <c r="DJ127" s="817"/>
      <c r="DK127" s="817"/>
      <c r="DL127" s="817">
        <v>7353816</v>
      </c>
      <c r="DM127" s="817"/>
      <c r="DN127" s="817"/>
      <c r="DO127" s="817"/>
      <c r="DP127" s="817"/>
      <c r="DQ127" s="817">
        <v>7570035</v>
      </c>
      <c r="DR127" s="817"/>
      <c r="DS127" s="817"/>
      <c r="DT127" s="817"/>
      <c r="DU127" s="817"/>
      <c r="DV127" s="794">
        <v>27.9</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1218888</v>
      </c>
      <c r="AB128" s="801"/>
      <c r="AC128" s="801"/>
      <c r="AD128" s="801"/>
      <c r="AE128" s="802"/>
      <c r="AF128" s="803">
        <v>1520314</v>
      </c>
      <c r="AG128" s="801"/>
      <c r="AH128" s="801"/>
      <c r="AI128" s="801"/>
      <c r="AJ128" s="802"/>
      <c r="AK128" s="803">
        <v>1571636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11.7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32425262</v>
      </c>
      <c r="AB129" s="780"/>
      <c r="AC129" s="780"/>
      <c r="AD129" s="780"/>
      <c r="AE129" s="781"/>
      <c r="AF129" s="782">
        <v>31953151</v>
      </c>
      <c r="AG129" s="780"/>
      <c r="AH129" s="780"/>
      <c r="AI129" s="780"/>
      <c r="AJ129" s="781"/>
      <c r="AK129" s="782">
        <v>32498215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16.7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5189314</v>
      </c>
      <c r="AB130" s="780"/>
      <c r="AC130" s="780"/>
      <c r="AD130" s="780"/>
      <c r="AE130" s="781"/>
      <c r="AF130" s="782">
        <v>5365099</v>
      </c>
      <c r="AG130" s="780"/>
      <c r="AH130" s="780"/>
      <c r="AI130" s="780"/>
      <c r="AJ130" s="781"/>
      <c r="AK130" s="782">
        <v>5349655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27235948</v>
      </c>
      <c r="AB131" s="764"/>
      <c r="AC131" s="764"/>
      <c r="AD131" s="764"/>
      <c r="AE131" s="765"/>
      <c r="AF131" s="766">
        <v>26588052</v>
      </c>
      <c r="AG131" s="764"/>
      <c r="AH131" s="764"/>
      <c r="AI131" s="764"/>
      <c r="AJ131" s="765"/>
      <c r="AK131" s="766">
        <v>27148560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7.4238135569999999</v>
      </c>
      <c r="AB132" s="745"/>
      <c r="AC132" s="745"/>
      <c r="AD132" s="745"/>
      <c r="AE132" s="746"/>
      <c r="AF132" s="747">
        <v>7.2823086100000003</v>
      </c>
      <c r="AG132" s="745"/>
      <c r="AH132" s="745"/>
      <c r="AI132" s="745"/>
      <c r="AJ132" s="746"/>
      <c r="AK132" s="747">
        <v>7.1214127009999997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7.7</v>
      </c>
      <c r="AB133" s="724"/>
      <c r="AC133" s="724"/>
      <c r="AD133" s="724"/>
      <c r="AE133" s="725"/>
      <c r="AF133" s="723">
        <v>7.5</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qKAEdglXOhcqL8kafz8nBkQr8g/qxyVnAvU7IjwD49CKwVuqi0FaxcqyhgSMcXWsHld0vizBuWCKr++u5octA==" saltValue="MUcLTh9T8M0M/DFprisk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90" zoomScaleNormal="85" zoomScaleSheetLayoutView="90" workbookViewId="0">
      <selection activeCell="BF30" sqref="BF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bzCK+cGdDbyW1zXa02/VG0nnVokFj1ESJVDwxL7zh3DBHahA01/KLWnZgDNKiZqjK+cA5iowFS+LpOlRepkOA==" saltValue="I2HA1fQ1oV/ZZrrbi3Jg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pEl1zxg3KapBiF6D+kwOAI04zWlKdBEvmwPRaW+df6fnLqWQ9mr0+/JZA9XQG8IiJ81PNNypzR9+/76KTt7A==" saltValue="/PNA63lBu1wBgq3jcuQT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9735095</v>
      </c>
      <c r="AP9" s="281">
        <v>70055</v>
      </c>
      <c r="AQ9" s="282">
        <v>66571</v>
      </c>
      <c r="AR9" s="283">
        <v>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16651</v>
      </c>
      <c r="AP10" s="284">
        <v>120</v>
      </c>
      <c r="AQ10" s="285">
        <v>3999</v>
      </c>
      <c r="AR10" s="286">
        <v>-97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2504</v>
      </c>
      <c r="AP11" s="284">
        <v>18</v>
      </c>
      <c r="AQ11" s="285">
        <v>2086</v>
      </c>
      <c r="AR11" s="286">
        <v>-99.1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22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287708</v>
      </c>
      <c r="AP13" s="284">
        <v>2070</v>
      </c>
      <c r="AQ13" s="285">
        <v>2452</v>
      </c>
      <c r="AR13" s="286">
        <v>-15.6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203569</v>
      </c>
      <c r="AP14" s="284">
        <v>1465</v>
      </c>
      <c r="AQ14" s="285">
        <v>1577</v>
      </c>
      <c r="AR14" s="286">
        <v>-7.1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-305625</v>
      </c>
      <c r="AP15" s="284">
        <v>-2199</v>
      </c>
      <c r="AQ15" s="285">
        <v>-2400</v>
      </c>
      <c r="AR15" s="286">
        <v>-8.4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9939902</v>
      </c>
      <c r="AP16" s="284">
        <v>71529</v>
      </c>
      <c r="AQ16" s="285">
        <v>74306</v>
      </c>
      <c r="AR16" s="286">
        <v>-3.7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7.25</v>
      </c>
      <c r="AP21" s="298">
        <v>6.91</v>
      </c>
      <c r="AQ21" s="299">
        <v>0.34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100.5</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6487820</v>
      </c>
      <c r="AP32" s="312">
        <v>46687</v>
      </c>
      <c r="AQ32" s="313">
        <v>38265</v>
      </c>
      <c r="AR32" s="314">
        <v>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1674106</v>
      </c>
      <c r="AP35" s="312">
        <v>12047</v>
      </c>
      <c r="AQ35" s="313">
        <v>11441</v>
      </c>
      <c r="AR35" s="314">
        <v>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575464</v>
      </c>
      <c r="AP36" s="312">
        <v>4141</v>
      </c>
      <c r="AQ36" s="313">
        <v>1708</v>
      </c>
      <c r="AR36" s="314">
        <v>142.4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117262</v>
      </c>
      <c r="AP37" s="312">
        <v>844</v>
      </c>
      <c r="AQ37" s="313">
        <v>394</v>
      </c>
      <c r="AR37" s="314">
        <v>114.2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-1571636</v>
      </c>
      <c r="AP39" s="312">
        <v>-11310</v>
      </c>
      <c r="AQ39" s="313">
        <v>-7153</v>
      </c>
      <c r="AR39" s="314">
        <v>58.1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-5349655</v>
      </c>
      <c r="AP40" s="312">
        <v>-38497</v>
      </c>
      <c r="AQ40" s="313">
        <v>-33456</v>
      </c>
      <c r="AR40" s="314">
        <v>15.1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1933361</v>
      </c>
      <c r="AP41" s="312">
        <v>13913</v>
      </c>
      <c r="AQ41" s="313">
        <v>11199</v>
      </c>
      <c r="AR41" s="314">
        <v>24.2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6333936</v>
      </c>
      <c r="AN51" s="334">
        <v>44599</v>
      </c>
      <c r="AO51" s="335">
        <v>26.7</v>
      </c>
      <c r="AP51" s="336">
        <v>66343</v>
      </c>
      <c r="AQ51" s="337">
        <v>43</v>
      </c>
      <c r="AR51" s="338">
        <v>-16.3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2378929</v>
      </c>
      <c r="AN52" s="342">
        <v>16751</v>
      </c>
      <c r="AO52" s="343">
        <v>45.3</v>
      </c>
      <c r="AP52" s="344">
        <v>34529</v>
      </c>
      <c r="AQ52" s="345">
        <v>28.4</v>
      </c>
      <c r="AR52" s="346">
        <v>16.899999999999999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7366569</v>
      </c>
      <c r="AN53" s="334">
        <v>52138</v>
      </c>
      <c r="AO53" s="335">
        <v>16.899999999999999</v>
      </c>
      <c r="AP53" s="336">
        <v>56416</v>
      </c>
      <c r="AQ53" s="337">
        <v>-15</v>
      </c>
      <c r="AR53" s="338">
        <v>31.9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3360657</v>
      </c>
      <c r="AN54" s="342">
        <v>23785</v>
      </c>
      <c r="AO54" s="343">
        <v>42</v>
      </c>
      <c r="AP54" s="344">
        <v>32623</v>
      </c>
      <c r="AQ54" s="345">
        <v>-5.5</v>
      </c>
      <c r="AR54" s="346">
        <v>47.5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6052199</v>
      </c>
      <c r="AN55" s="334">
        <v>43189</v>
      </c>
      <c r="AO55" s="335">
        <v>-17.2</v>
      </c>
      <c r="AP55" s="336">
        <v>49217</v>
      </c>
      <c r="AQ55" s="337">
        <v>-12.8</v>
      </c>
      <c r="AR55" s="338">
        <v>-4.4000000000000004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4278609</v>
      </c>
      <c r="AN56" s="342">
        <v>30532</v>
      </c>
      <c r="AO56" s="343">
        <v>28.4</v>
      </c>
      <c r="AP56" s="344">
        <v>27232</v>
      </c>
      <c r="AQ56" s="345">
        <v>-16.5</v>
      </c>
      <c r="AR56" s="346">
        <v>44.9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4826331</v>
      </c>
      <c r="AN57" s="334">
        <v>34582</v>
      </c>
      <c r="AO57" s="335">
        <v>-19.899999999999999</v>
      </c>
      <c r="AP57" s="336">
        <v>49211</v>
      </c>
      <c r="AQ57" s="337">
        <v>0</v>
      </c>
      <c r="AR57" s="338">
        <v>-19.899999999999999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3758921</v>
      </c>
      <c r="AN58" s="342">
        <v>26934</v>
      </c>
      <c r="AO58" s="343">
        <v>-11.8</v>
      </c>
      <c r="AP58" s="344">
        <v>28367</v>
      </c>
      <c r="AQ58" s="345">
        <v>4.2</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5858014</v>
      </c>
      <c r="AN59" s="334">
        <v>42155</v>
      </c>
      <c r="AO59" s="335">
        <v>21.9</v>
      </c>
      <c r="AP59" s="336">
        <v>51738</v>
      </c>
      <c r="AQ59" s="337">
        <v>5.0999999999999996</v>
      </c>
      <c r="AR59" s="338">
        <v>16.8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4187143</v>
      </c>
      <c r="AN60" s="342">
        <v>30131</v>
      </c>
      <c r="AO60" s="343">
        <v>11.9</v>
      </c>
      <c r="AP60" s="344">
        <v>30360</v>
      </c>
      <c r="AQ60" s="345">
        <v>7</v>
      </c>
      <c r="AR60" s="346">
        <v>4.9000000000000004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6087410</v>
      </c>
      <c r="AN61" s="349">
        <v>43333</v>
      </c>
      <c r="AO61" s="350">
        <v>5.7</v>
      </c>
      <c r="AP61" s="351">
        <v>54585</v>
      </c>
      <c r="AQ61" s="352">
        <v>4.0999999999999996</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3592852</v>
      </c>
      <c r="AN62" s="342">
        <v>25627</v>
      </c>
      <c r="AO62" s="343">
        <v>23.2</v>
      </c>
      <c r="AP62" s="344">
        <v>30622</v>
      </c>
      <c r="AQ62" s="345">
        <v>3.5</v>
      </c>
      <c r="AR62" s="346">
        <v>19.7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N7JfaXBOv52o2AeEXhzItWjGkrVQkIlldM0Prty1VPhIDfrvJb+sCXvmTkqo7M0fkSuXoW3JnDmf+0G2RNFPQ==" saltValue="h3rfD4mHB2Ax/aky2TZ8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C112" sqref="C1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ugJkhJA3b7q2gXYdHirNr5hFAcO+ehNTj0U/Wq17X1VZ7LCjXkbF6eqLQB41CzL6v4YryBGApCqwHmQ4cXCjtw==" saltValue="5hQ/JUTiSOTwsG86APYu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80" zoomScaleNormal="80" zoomScaleSheetLayoutView="55" workbookViewId="0">
      <selection activeCell="A110" sqref="A11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HjPZTgltxTjqT05i8G2rtq3ZjY0NgP8QlCmhADJT3cPFE90wdtTHJOF6AFZ5BleGExZILE5IeljfKgO8f8rGQ==" saltValue="0sJW9TZ8teDOv4njD3L2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15.13</v>
      </c>
      <c r="G47" s="12">
        <v>13.99</v>
      </c>
      <c r="H47" s="12">
        <v>17.23</v>
      </c>
      <c r="I47" s="12">
        <v>22.03</v>
      </c>
      <c r="J47" s="13">
        <v>20.18</v>
      </c>
    </row>
    <row r="48" spans="2:10" ht="57.75" customHeight="1" x14ac:dyDescent="0.15">
      <c r="B48" s="14"/>
      <c r="C48" s="1141" t="s">
        <v>4</v>
      </c>
      <c r="D48" s="1141"/>
      <c r="E48" s="1142"/>
      <c r="F48" s="15">
        <v>5.79</v>
      </c>
      <c r="G48" s="16">
        <v>7.01</v>
      </c>
      <c r="H48" s="16">
        <v>9.4700000000000006</v>
      </c>
      <c r="I48" s="16">
        <v>10.77</v>
      </c>
      <c r="J48" s="17">
        <v>7.73</v>
      </c>
    </row>
    <row r="49" spans="2:10" ht="57.75" customHeight="1" thickBot="1" x14ac:dyDescent="0.2">
      <c r="B49" s="18"/>
      <c r="C49" s="1143" t="s">
        <v>5</v>
      </c>
      <c r="D49" s="1143"/>
      <c r="E49" s="1144"/>
      <c r="F49" s="19">
        <v>2.38</v>
      </c>
      <c r="G49" s="20">
        <v>0.56999999999999995</v>
      </c>
      <c r="H49" s="20">
        <v>9.73</v>
      </c>
      <c r="I49" s="20">
        <v>5.7</v>
      </c>
      <c r="J49" s="21" t="s">
        <v>532</v>
      </c>
    </row>
    <row r="50" spans="2:10" x14ac:dyDescent="0.15"/>
  </sheetData>
  <sheetProtection algorithmName="SHA-512" hashValue="0Eyv/eCCQNDFU7Fy/f6lOupynLoCGpvo0ozM04G+/NlRlRCx3OzEbgBBMbv7TE2YA/T4yvUEds77z8WyDTXj6w==" saltValue="qjSQOsVodncEh+njM53K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election activeCell="P42" sqref="P4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7.03</v>
      </c>
      <c r="G34" s="33">
        <v>8.07</v>
      </c>
      <c r="H34" s="33">
        <v>8.65</v>
      </c>
      <c r="I34" s="33">
        <v>9.8800000000000008</v>
      </c>
      <c r="J34" s="34">
        <v>11.44</v>
      </c>
      <c r="K34" s="22"/>
      <c r="L34" s="22"/>
      <c r="M34" s="22"/>
      <c r="N34" s="22"/>
      <c r="O34" s="22"/>
      <c r="P34" s="22"/>
    </row>
    <row r="35" spans="1:16" ht="39" customHeight="1" x14ac:dyDescent="0.15">
      <c r="A35" s="22"/>
      <c r="B35" s="35"/>
      <c r="C35" s="1145" t="s">
        <v>534</v>
      </c>
      <c r="D35" s="1146"/>
      <c r="E35" s="1147"/>
      <c r="F35" s="36">
        <v>5.77</v>
      </c>
      <c r="G35" s="37">
        <v>6.96</v>
      </c>
      <c r="H35" s="37">
        <v>9.41</v>
      </c>
      <c r="I35" s="37">
        <v>10.76</v>
      </c>
      <c r="J35" s="38">
        <v>7.73</v>
      </c>
      <c r="K35" s="22"/>
      <c r="L35" s="22"/>
      <c r="M35" s="22"/>
      <c r="N35" s="22"/>
      <c r="O35" s="22"/>
      <c r="P35" s="22"/>
    </row>
    <row r="36" spans="1:16" ht="39" customHeight="1" x14ac:dyDescent="0.15">
      <c r="A36" s="22"/>
      <c r="B36" s="35"/>
      <c r="C36" s="1145" t="s">
        <v>535</v>
      </c>
      <c r="D36" s="1146"/>
      <c r="E36" s="1147"/>
      <c r="F36" s="36">
        <v>2.31</v>
      </c>
      <c r="G36" s="37">
        <v>2.69</v>
      </c>
      <c r="H36" s="37">
        <v>2.85</v>
      </c>
      <c r="I36" s="37">
        <v>2.6</v>
      </c>
      <c r="J36" s="38">
        <v>3.15</v>
      </c>
      <c r="K36" s="22"/>
      <c r="L36" s="22"/>
      <c r="M36" s="22"/>
      <c r="N36" s="22"/>
      <c r="O36" s="22"/>
      <c r="P36" s="22"/>
    </row>
    <row r="37" spans="1:16" ht="39" customHeight="1" x14ac:dyDescent="0.15">
      <c r="A37" s="22"/>
      <c r="B37" s="35"/>
      <c r="C37" s="1145" t="s">
        <v>536</v>
      </c>
      <c r="D37" s="1146"/>
      <c r="E37" s="1147"/>
      <c r="F37" s="36">
        <v>0.74</v>
      </c>
      <c r="G37" s="37">
        <v>1.1100000000000001</v>
      </c>
      <c r="H37" s="37">
        <v>1.1599999999999999</v>
      </c>
      <c r="I37" s="37">
        <v>1.36</v>
      </c>
      <c r="J37" s="38">
        <v>1.32</v>
      </c>
      <c r="K37" s="22"/>
      <c r="L37" s="22"/>
      <c r="M37" s="22"/>
      <c r="N37" s="22"/>
      <c r="O37" s="22"/>
      <c r="P37" s="22"/>
    </row>
    <row r="38" spans="1:16" ht="39" customHeight="1" x14ac:dyDescent="0.15">
      <c r="A38" s="22"/>
      <c r="B38" s="35"/>
      <c r="C38" s="1145" t="s">
        <v>537</v>
      </c>
      <c r="D38" s="1146"/>
      <c r="E38" s="1147"/>
      <c r="F38" s="36">
        <v>0.16</v>
      </c>
      <c r="G38" s="37">
        <v>0.24</v>
      </c>
      <c r="H38" s="37">
        <v>0.19</v>
      </c>
      <c r="I38" s="37">
        <v>2.2400000000000002</v>
      </c>
      <c r="J38" s="38">
        <v>1.08</v>
      </c>
      <c r="K38" s="22"/>
      <c r="L38" s="22"/>
      <c r="M38" s="22"/>
      <c r="N38" s="22"/>
      <c r="O38" s="22"/>
      <c r="P38" s="22"/>
    </row>
    <row r="39" spans="1:16" ht="39" customHeight="1" x14ac:dyDescent="0.15">
      <c r="A39" s="22"/>
      <c r="B39" s="35"/>
      <c r="C39" s="1145" t="s">
        <v>538</v>
      </c>
      <c r="D39" s="1146"/>
      <c r="E39" s="1147"/>
      <c r="F39" s="36">
        <v>0.01</v>
      </c>
      <c r="G39" s="37">
        <v>0.01</v>
      </c>
      <c r="H39" s="37">
        <v>0.01</v>
      </c>
      <c r="I39" s="37">
        <v>0.01</v>
      </c>
      <c r="J39" s="38">
        <v>0.21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0.13</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0.01</v>
      </c>
      <c r="G43" s="42">
        <v>0.03</v>
      </c>
      <c r="H43" s="42">
        <v>0.05</v>
      </c>
      <c r="I43" s="42">
        <v>0</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R1rCu0FGO4HfCywuIWUxqMS8FUV83Q/jSx1NUlXZPbdoKZftj7qecvvmSGbtjI7RMO1mTEmy0FuEVAHMfPONw==" saltValue="AO2DxuJFZ41GkoFdikIU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6587</v>
      </c>
      <c r="L45" s="60">
        <v>6495</v>
      </c>
      <c r="M45" s="60">
        <v>6437</v>
      </c>
      <c r="N45" s="60">
        <v>6617</v>
      </c>
      <c r="O45" s="61">
        <v>6488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1704</v>
      </c>
      <c r="L48" s="64">
        <v>1707</v>
      </c>
      <c r="M48" s="64">
        <v>1735</v>
      </c>
      <c r="N48" s="64">
        <v>1705</v>
      </c>
      <c r="O48" s="65">
        <v>1674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128</v>
      </c>
      <c r="M49" s="64">
        <v>141</v>
      </c>
      <c r="N49" s="64">
        <v>382</v>
      </c>
      <c r="O49" s="65">
        <v>575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141</v>
      </c>
      <c r="L50" s="64">
        <v>118</v>
      </c>
      <c r="M50" s="64">
        <v>117</v>
      </c>
      <c r="N50" s="64">
        <v>117</v>
      </c>
      <c r="O50" s="65">
        <v>117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6474</v>
      </c>
      <c r="L52" s="64">
        <v>6358</v>
      </c>
      <c r="M52" s="64">
        <v>6409</v>
      </c>
      <c r="N52" s="64">
        <v>6885</v>
      </c>
      <c r="O52" s="65">
        <v>6922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1975</v>
      </c>
      <c r="L53" s="69">
        <v>2090</v>
      </c>
      <c r="M53" s="69">
        <v>2021</v>
      </c>
      <c r="N53" s="69">
        <v>1936</v>
      </c>
      <c r="O53" s="70">
        <v>1932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6uCcIJqiVJnuKIrxQfegc3j8n+FRlujyQmdwhhVLPhnuY66RGvZyQ5MaT4zRyY4niVxQ8nPnPossRrTUJCCWQ==" saltValue="jYhwHDRhxR2Q9qAPzNC/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L49" sqref="L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68059</v>
      </c>
      <c r="J41" s="356">
        <v>69292</v>
      </c>
      <c r="K41" s="356">
        <v>67895</v>
      </c>
      <c r="L41" s="356">
        <v>65565</v>
      </c>
      <c r="M41" s="357">
        <v>62822</v>
      </c>
    </row>
    <row r="42" spans="2:13" ht="27.75" customHeight="1" x14ac:dyDescent="0.15">
      <c r="B42" s="1186"/>
      <c r="C42" s="1187"/>
      <c r="D42" s="106"/>
      <c r="E42" s="1190" t="s">
        <v>32</v>
      </c>
      <c r="F42" s="1190"/>
      <c r="G42" s="1190"/>
      <c r="H42" s="1191"/>
      <c r="I42" s="358">
        <v>1641</v>
      </c>
      <c r="J42" s="359">
        <v>1523</v>
      </c>
      <c r="K42" s="359">
        <v>1406</v>
      </c>
      <c r="L42" s="359">
        <v>1289</v>
      </c>
      <c r="M42" s="360">
        <v>1172</v>
      </c>
    </row>
    <row r="43" spans="2:13" ht="27.75" customHeight="1" x14ac:dyDescent="0.15">
      <c r="B43" s="1186"/>
      <c r="C43" s="1187"/>
      <c r="D43" s="106"/>
      <c r="E43" s="1190" t="s">
        <v>33</v>
      </c>
      <c r="F43" s="1190"/>
      <c r="G43" s="1190"/>
      <c r="H43" s="1191"/>
      <c r="I43" s="358">
        <v>19940</v>
      </c>
      <c r="J43" s="359">
        <v>18693</v>
      </c>
      <c r="K43" s="359">
        <v>18350</v>
      </c>
      <c r="L43" s="359">
        <v>18220</v>
      </c>
      <c r="M43" s="360">
        <v>18077</v>
      </c>
    </row>
    <row r="44" spans="2:13" ht="27.75" customHeight="1" x14ac:dyDescent="0.15">
      <c r="B44" s="1186"/>
      <c r="C44" s="1187"/>
      <c r="D44" s="106"/>
      <c r="E44" s="1190" t="s">
        <v>34</v>
      </c>
      <c r="F44" s="1190"/>
      <c r="G44" s="1190"/>
      <c r="H44" s="1191"/>
      <c r="I44" s="358">
        <v>6973</v>
      </c>
      <c r="J44" s="359">
        <v>6820</v>
      </c>
      <c r="K44" s="359">
        <v>6685</v>
      </c>
      <c r="L44" s="359">
        <v>6289</v>
      </c>
      <c r="M44" s="360">
        <v>5716</v>
      </c>
    </row>
    <row r="45" spans="2:13" ht="27.75" customHeight="1" x14ac:dyDescent="0.15">
      <c r="B45" s="1186"/>
      <c r="C45" s="1187"/>
      <c r="D45" s="106"/>
      <c r="E45" s="1190" t="s">
        <v>35</v>
      </c>
      <c r="F45" s="1190"/>
      <c r="G45" s="1190"/>
      <c r="H45" s="1191"/>
      <c r="I45" s="358">
        <v>6655</v>
      </c>
      <c r="J45" s="359">
        <v>6849</v>
      </c>
      <c r="K45" s="359">
        <v>6891</v>
      </c>
      <c r="L45" s="359">
        <v>6985</v>
      </c>
      <c r="M45" s="360">
        <v>7238</v>
      </c>
    </row>
    <row r="46" spans="2:13" ht="27.75" customHeight="1" x14ac:dyDescent="0.15">
      <c r="B46" s="1186"/>
      <c r="C46" s="1187"/>
      <c r="D46" s="107"/>
      <c r="E46" s="1190" t="s">
        <v>36</v>
      </c>
      <c r="F46" s="1190"/>
      <c r="G46" s="1190"/>
      <c r="H46" s="1191"/>
      <c r="I46" s="358">
        <v>7389</v>
      </c>
      <c r="J46" s="359">
        <v>7730</v>
      </c>
      <c r="K46" s="359">
        <v>7570</v>
      </c>
      <c r="L46" s="359">
        <v>7354</v>
      </c>
      <c r="M46" s="360">
        <v>7570</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10706</v>
      </c>
      <c r="J50" s="359">
        <v>12098</v>
      </c>
      <c r="K50" s="359">
        <v>14097</v>
      </c>
      <c r="L50" s="359">
        <v>16244</v>
      </c>
      <c r="M50" s="360">
        <v>17682</v>
      </c>
    </row>
    <row r="51" spans="2:13" ht="27.75" customHeight="1" x14ac:dyDescent="0.15">
      <c r="B51" s="1186"/>
      <c r="C51" s="1187"/>
      <c r="D51" s="106"/>
      <c r="E51" s="1190" t="s">
        <v>42</v>
      </c>
      <c r="F51" s="1190"/>
      <c r="G51" s="1190"/>
      <c r="H51" s="1191"/>
      <c r="I51" s="358">
        <v>18924</v>
      </c>
      <c r="J51" s="359">
        <v>19107</v>
      </c>
      <c r="K51" s="359">
        <v>17513</v>
      </c>
      <c r="L51" s="359">
        <v>17294</v>
      </c>
      <c r="M51" s="360">
        <v>16905</v>
      </c>
    </row>
    <row r="52" spans="2:13" ht="27.75" customHeight="1" x14ac:dyDescent="0.15">
      <c r="B52" s="1188"/>
      <c r="C52" s="1189"/>
      <c r="D52" s="106"/>
      <c r="E52" s="1190" t="s">
        <v>43</v>
      </c>
      <c r="F52" s="1190"/>
      <c r="G52" s="1190"/>
      <c r="H52" s="1191"/>
      <c r="I52" s="358">
        <v>64722</v>
      </c>
      <c r="J52" s="359">
        <v>64707</v>
      </c>
      <c r="K52" s="359">
        <v>63358</v>
      </c>
      <c r="L52" s="359">
        <v>60853</v>
      </c>
      <c r="M52" s="360">
        <v>58125</v>
      </c>
    </row>
    <row r="53" spans="2:13" ht="27.75" customHeight="1" thickBot="1" x14ac:dyDescent="0.2">
      <c r="B53" s="1192" t="s">
        <v>19</v>
      </c>
      <c r="C53" s="1193"/>
      <c r="D53" s="110"/>
      <c r="E53" s="1194" t="s">
        <v>44</v>
      </c>
      <c r="F53" s="1194"/>
      <c r="G53" s="1194"/>
      <c r="H53" s="1195"/>
      <c r="I53" s="361">
        <v>16306</v>
      </c>
      <c r="J53" s="362">
        <v>14995</v>
      </c>
      <c r="K53" s="362">
        <v>13829</v>
      </c>
      <c r="L53" s="362">
        <v>11311</v>
      </c>
      <c r="M53" s="363">
        <v>9883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90czN7YTFYKaR7DS9zJTP+LK2iiOOHmGMEFsggatm0+u86VQpNDxOpoVCuIPJ4kXF4UoKnNFoR7a1yaFxOzAQ==" saltValue="/v0VpjvZWvFJNEeF3EW6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5587</v>
      </c>
      <c r="G55" s="122">
        <v>7038</v>
      </c>
      <c r="H55" s="123">
        <v>6557</v>
      </c>
    </row>
    <row r="56" spans="2:8" ht="52.5" customHeight="1" x14ac:dyDescent="0.15">
      <c r="B56" s="124"/>
      <c r="C56" s="1213" t="s">
        <v>47</v>
      </c>
      <c r="D56" s="1213"/>
      <c r="E56" s="1214"/>
      <c r="F56" s="125">
        <v>1210</v>
      </c>
      <c r="G56" s="125">
        <v>1322</v>
      </c>
      <c r="H56" s="126">
        <v>1575</v>
      </c>
    </row>
    <row r="57" spans="2:8" ht="53.25" customHeight="1" x14ac:dyDescent="0.15">
      <c r="B57" s="124"/>
      <c r="C57" s="1215" t="s">
        <v>48</v>
      </c>
      <c r="D57" s="1215"/>
      <c r="E57" s="1216"/>
      <c r="F57" s="127">
        <v>6729</v>
      </c>
      <c r="G57" s="127">
        <v>6997</v>
      </c>
      <c r="H57" s="128">
        <v>7838</v>
      </c>
    </row>
    <row r="58" spans="2:8" ht="45.75" customHeight="1" x14ac:dyDescent="0.15">
      <c r="B58" s="129"/>
      <c r="C58" s="1203" t="s">
        <v>567</v>
      </c>
      <c r="D58" s="1204"/>
      <c r="E58" s="1205"/>
      <c r="F58" s="130">
        <v>1484</v>
      </c>
      <c r="G58" s="130">
        <v>1466</v>
      </c>
      <c r="H58" s="131">
        <v>1458</v>
      </c>
    </row>
    <row r="59" spans="2:8" ht="45.75" customHeight="1" x14ac:dyDescent="0.15">
      <c r="B59" s="129"/>
      <c r="C59" s="1203" t="s">
        <v>568</v>
      </c>
      <c r="D59" s="1204"/>
      <c r="E59" s="1205"/>
      <c r="F59" s="130">
        <v>0</v>
      </c>
      <c r="G59" s="130">
        <v>0</v>
      </c>
      <c r="H59" s="131">
        <v>1114</v>
      </c>
    </row>
    <row r="60" spans="2:8" ht="45.75" customHeight="1" x14ac:dyDescent="0.15">
      <c r="B60" s="129"/>
      <c r="C60" s="1203" t="s">
        <v>569</v>
      </c>
      <c r="D60" s="1204"/>
      <c r="E60" s="1205"/>
      <c r="F60" s="130">
        <v>150</v>
      </c>
      <c r="G60" s="130">
        <v>750</v>
      </c>
      <c r="H60" s="131">
        <v>801</v>
      </c>
    </row>
    <row r="61" spans="2:8" ht="45.75" customHeight="1" x14ac:dyDescent="0.15">
      <c r="B61" s="129"/>
      <c r="C61" s="1203" t="s">
        <v>570</v>
      </c>
      <c r="D61" s="1204"/>
      <c r="E61" s="1205"/>
      <c r="F61" s="130">
        <v>1125</v>
      </c>
      <c r="G61" s="130">
        <v>921</v>
      </c>
      <c r="H61" s="131">
        <v>682</v>
      </c>
    </row>
    <row r="62" spans="2:8" ht="45.75" customHeight="1" thickBot="1" x14ac:dyDescent="0.2">
      <c r="B62" s="132"/>
      <c r="C62" s="1206" t="s">
        <v>571</v>
      </c>
      <c r="D62" s="1207"/>
      <c r="E62" s="1208"/>
      <c r="F62" s="133">
        <v>316</v>
      </c>
      <c r="G62" s="133">
        <v>616</v>
      </c>
      <c r="H62" s="134">
        <v>537</v>
      </c>
    </row>
    <row r="63" spans="2:8" ht="52.5" customHeight="1" thickBot="1" x14ac:dyDescent="0.2">
      <c r="B63" s="135"/>
      <c r="C63" s="1209" t="s">
        <v>49</v>
      </c>
      <c r="D63" s="1209"/>
      <c r="E63" s="1210"/>
      <c r="F63" s="136">
        <v>13526</v>
      </c>
      <c r="G63" s="136">
        <v>15357</v>
      </c>
      <c r="H63" s="137">
        <v>15971</v>
      </c>
    </row>
    <row r="64" spans="2:8" x14ac:dyDescent="0.15"/>
  </sheetData>
  <sheetProtection algorithmName="SHA-512" hashValue="U9Q78bHweaTvadqMe55S/EjE1sMCxic13Qc9+dtKo7x/fcunHINWbhJP+DpjFb9DKiX69bLYcQB08ewdOpiCCg==" saltValue="Pp7pr6RQeaJc11La1X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44599</v>
      </c>
      <c r="E3" s="156"/>
      <c r="F3" s="157">
        <v>66343</v>
      </c>
      <c r="G3" s="158"/>
      <c r="H3" s="159"/>
    </row>
    <row r="4" spans="1:8" x14ac:dyDescent="0.15">
      <c r="A4" s="160"/>
      <c r="B4" s="161"/>
      <c r="C4" s="162"/>
      <c r="D4" s="163">
        <v>16751</v>
      </c>
      <c r="E4" s="164"/>
      <c r="F4" s="165">
        <v>34529</v>
      </c>
      <c r="G4" s="166"/>
      <c r="H4" s="167"/>
    </row>
    <row r="5" spans="1:8" x14ac:dyDescent="0.15">
      <c r="A5" s="148" t="s">
        <v>521</v>
      </c>
      <c r="B5" s="153"/>
      <c r="C5" s="154"/>
      <c r="D5" s="155">
        <v>52138</v>
      </c>
      <c r="E5" s="156"/>
      <c r="F5" s="157">
        <v>56416</v>
      </c>
      <c r="G5" s="158"/>
      <c r="H5" s="159"/>
    </row>
    <row r="6" spans="1:8" x14ac:dyDescent="0.15">
      <c r="A6" s="160"/>
      <c r="B6" s="161"/>
      <c r="C6" s="162"/>
      <c r="D6" s="163">
        <v>23785</v>
      </c>
      <c r="E6" s="164"/>
      <c r="F6" s="165">
        <v>32623</v>
      </c>
      <c r="G6" s="166"/>
      <c r="H6" s="167"/>
    </row>
    <row r="7" spans="1:8" x14ac:dyDescent="0.15">
      <c r="A7" s="148" t="s">
        <v>522</v>
      </c>
      <c r="B7" s="153"/>
      <c r="C7" s="154"/>
      <c r="D7" s="155">
        <v>43189</v>
      </c>
      <c r="E7" s="156"/>
      <c r="F7" s="157">
        <v>49217</v>
      </c>
      <c r="G7" s="158"/>
      <c r="H7" s="159"/>
    </row>
    <row r="8" spans="1:8" x14ac:dyDescent="0.15">
      <c r="A8" s="160"/>
      <c r="B8" s="161"/>
      <c r="C8" s="162"/>
      <c r="D8" s="163">
        <v>30532</v>
      </c>
      <c r="E8" s="164"/>
      <c r="F8" s="165">
        <v>27232</v>
      </c>
      <c r="G8" s="166"/>
      <c r="H8" s="167"/>
    </row>
    <row r="9" spans="1:8" x14ac:dyDescent="0.15">
      <c r="A9" s="148" t="s">
        <v>523</v>
      </c>
      <c r="B9" s="153"/>
      <c r="C9" s="154"/>
      <c r="D9" s="155">
        <v>34582</v>
      </c>
      <c r="E9" s="156"/>
      <c r="F9" s="157">
        <v>49211</v>
      </c>
      <c r="G9" s="158"/>
      <c r="H9" s="159"/>
    </row>
    <row r="10" spans="1:8" x14ac:dyDescent="0.15">
      <c r="A10" s="160"/>
      <c r="B10" s="161"/>
      <c r="C10" s="162"/>
      <c r="D10" s="163">
        <v>26934</v>
      </c>
      <c r="E10" s="164"/>
      <c r="F10" s="165">
        <v>28367</v>
      </c>
      <c r="G10" s="166"/>
      <c r="H10" s="167"/>
    </row>
    <row r="11" spans="1:8" x14ac:dyDescent="0.15">
      <c r="A11" s="148" t="s">
        <v>524</v>
      </c>
      <c r="B11" s="153"/>
      <c r="C11" s="154"/>
      <c r="D11" s="155">
        <v>42155</v>
      </c>
      <c r="E11" s="156"/>
      <c r="F11" s="157">
        <v>51738</v>
      </c>
      <c r="G11" s="158"/>
      <c r="H11" s="159"/>
    </row>
    <row r="12" spans="1:8" x14ac:dyDescent="0.15">
      <c r="A12" s="160"/>
      <c r="B12" s="161"/>
      <c r="C12" s="168"/>
      <c r="D12" s="163">
        <v>30131</v>
      </c>
      <c r="E12" s="164"/>
      <c r="F12" s="165">
        <v>30360</v>
      </c>
      <c r="G12" s="166"/>
      <c r="H12" s="167"/>
    </row>
    <row r="13" spans="1:8" x14ac:dyDescent="0.15">
      <c r="A13" s="148"/>
      <c r="B13" s="153"/>
      <c r="C13" s="169"/>
      <c r="D13" s="170">
        <v>43333</v>
      </c>
      <c r="E13" s="171"/>
      <c r="F13" s="172">
        <v>54585</v>
      </c>
      <c r="G13" s="173"/>
      <c r="H13" s="159"/>
    </row>
    <row r="14" spans="1:8" x14ac:dyDescent="0.15">
      <c r="A14" s="160"/>
      <c r="B14" s="161"/>
      <c r="C14" s="162"/>
      <c r="D14" s="163">
        <v>25627</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5.79</v>
      </c>
      <c r="C19" s="174">
        <f>ROUND(VALUE(SUBSTITUTE(実質収支比率等に係る経年分析!G$48,"▲","-")),2)</f>
        <v>7.01</v>
      </c>
      <c r="D19" s="174">
        <f>ROUND(VALUE(SUBSTITUTE(実質収支比率等に係る経年分析!H$48,"▲","-")),2)</f>
        <v>9.4700000000000006</v>
      </c>
      <c r="E19" s="174">
        <f>ROUND(VALUE(SUBSTITUTE(実質収支比率等に係る経年分析!I$48,"▲","-")),2)</f>
        <v>10.77</v>
      </c>
      <c r="F19" s="174">
        <f>ROUND(VALUE(SUBSTITUTE(実質収支比率等に係る経年分析!J$48,"▲","-")),2)</f>
        <v>7.73</v>
      </c>
    </row>
    <row r="20" spans="1:11" x14ac:dyDescent="0.15">
      <c r="A20" s="174" t="s">
        <v>53</v>
      </c>
      <c r="B20" s="174">
        <f>ROUND(VALUE(SUBSTITUTE(実質収支比率等に係る経年分析!F$47,"▲","-")),2)</f>
        <v>15.13</v>
      </c>
      <c r="C20" s="174">
        <f>ROUND(VALUE(SUBSTITUTE(実質収支比率等に係る経年分析!G$47,"▲","-")),2)</f>
        <v>13.99</v>
      </c>
      <c r="D20" s="174">
        <f>ROUND(VALUE(SUBSTITUTE(実質収支比率等に係る経年分析!H$47,"▲","-")),2)</f>
        <v>17.23</v>
      </c>
      <c r="E20" s="174">
        <f>ROUND(VALUE(SUBSTITUTE(実質収支比率等に係る経年分析!I$47,"▲","-")),2)</f>
        <v>22.03</v>
      </c>
      <c r="F20" s="174">
        <f>ROUND(VALUE(SUBSTITUTE(実質収支比率等に係る経年分析!J$47,"▲","-")),2)</f>
        <v>20.18</v>
      </c>
    </row>
    <row r="21" spans="1:11" x14ac:dyDescent="0.15">
      <c r="A21" s="174" t="s">
        <v>54</v>
      </c>
      <c r="B21" s="174">
        <f>IF(ISNUMBER(VALUE(SUBSTITUTE(実質収支比率等に係る経年分析!F$49,"▲","-"))),ROUND(VALUE(SUBSTITUTE(実質収支比率等に係る経年分析!F$49,"▲","-")),2),NA())</f>
        <v>2.38</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9.73</v>
      </c>
      <c r="E21" s="174">
        <f>IF(ISNUMBER(VALUE(SUBSTITUTE(実質収支比率等に係る経年分析!I$49,"▲","-"))),ROUND(VALUE(SUBSTITUTE(実質収支比率等に係る経年分析!I$49,"▲","-")),2),NA())</f>
        <v>5.7</v>
      </c>
      <c r="F21" s="174">
        <f>IF(ISNUMBER(VALUE(SUBSTITUTE(実質収支比率等に係る経年分析!J$49,"▲","-"))),ROUND(VALUE(SUBSTITUTE(実質収支比率等に係る経年分析!J$49,"▲","-")),2),NA())</f>
        <v>-4.33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地方独立行政法人桑名市総合医療センター施設整備等貸付事業特別会計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2.2400000000000002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1.1599999999999999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9.8800000000000008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6474</v>
      </c>
      <c r="E42" s="176"/>
      <c r="F42" s="176"/>
      <c r="G42" s="176">
        <f>'実質公債費比率（分子）の構造'!L$52</f>
        <v>6358</v>
      </c>
      <c r="H42" s="176"/>
      <c r="I42" s="176"/>
      <c r="J42" s="176">
        <f>'実質公債費比率（分子）の構造'!M$52</f>
        <v>6409</v>
      </c>
      <c r="K42" s="176"/>
      <c r="L42" s="176"/>
      <c r="M42" s="176">
        <f>'実質公債費比率（分子）の構造'!N$52</f>
        <v>6885</v>
      </c>
      <c r="N42" s="176"/>
      <c r="O42" s="176"/>
      <c r="P42" s="176">
        <f>'実質公債費比率（分子）の構造'!O$52</f>
        <v>6922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141</v>
      </c>
      <c r="C44" s="176"/>
      <c r="D44" s="176"/>
      <c r="E44" s="176">
        <f>'実質公債費比率（分子）の構造'!L$50</f>
        <v>118</v>
      </c>
      <c r="F44" s="176"/>
      <c r="G44" s="176"/>
      <c r="H44" s="176">
        <f>'実質公債費比率（分子）の構造'!M$50</f>
        <v>117</v>
      </c>
      <c r="I44" s="176"/>
      <c r="J44" s="176"/>
      <c r="K44" s="176">
        <f>'実質公債費比率（分子）の構造'!N$50</f>
        <v>117</v>
      </c>
      <c r="L44" s="176"/>
      <c r="M44" s="176"/>
      <c r="N44" s="176">
        <f>'実質公債費比率（分子）の構造'!O$50</f>
        <v>117</v>
      </c>
      <c r="O44" s="176"/>
      <c r="P44" s="176"/>
    </row>
    <row r="45" spans="1:16" x14ac:dyDescent="0.15">
      <c r="A45" s="176" t="s">
        <v>63</v>
      </c>
      <c r="B45" s="176">
        <f>'実質公債費比率（分子）の構造'!K$49</f>
        <v>17</v>
      </c>
      <c r="C45" s="176"/>
      <c r="D45" s="176"/>
      <c r="E45" s="176">
        <f>'実質公債費比率（分子）の構造'!L$49</f>
        <v>128</v>
      </c>
      <c r="F45" s="176"/>
      <c r="G45" s="176"/>
      <c r="H45" s="176">
        <f>'実質公債費比率（分子）の構造'!M$49</f>
        <v>141</v>
      </c>
      <c r="I45" s="176"/>
      <c r="J45" s="176"/>
      <c r="K45" s="176">
        <f>'実質公債費比率（分子）の構造'!N$49</f>
        <v>382</v>
      </c>
      <c r="L45" s="176"/>
      <c r="M45" s="176"/>
      <c r="N45" s="176">
        <f>'実質公債費比率（分子）の構造'!O$49</f>
        <v>575</v>
      </c>
      <c r="O45" s="176"/>
      <c r="P45" s="176"/>
    </row>
    <row r="46" spans="1:16" x14ac:dyDescent="0.15">
      <c r="A46" s="176" t="s">
        <v>64</v>
      </c>
      <c r="B46" s="176">
        <f>'実質公債費比率（分子）の構造'!K$48</f>
        <v>1704</v>
      </c>
      <c r="C46" s="176"/>
      <c r="D46" s="176"/>
      <c r="E46" s="176">
        <f>'実質公債費比率（分子）の構造'!L$48</f>
        <v>1707</v>
      </c>
      <c r="F46" s="176"/>
      <c r="G46" s="176"/>
      <c r="H46" s="176">
        <f>'実質公債費比率（分子）の構造'!M$48</f>
        <v>1735</v>
      </c>
      <c r="I46" s="176"/>
      <c r="J46" s="176"/>
      <c r="K46" s="176">
        <f>'実質公債費比率（分子）の構造'!N$48</f>
        <v>1705</v>
      </c>
      <c r="L46" s="176"/>
      <c r="M46" s="176"/>
      <c r="N46" s="176">
        <f>'実質公債費比率（分子）の構造'!O$48</f>
        <v>1674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6587</v>
      </c>
      <c r="C49" s="176"/>
      <c r="D49" s="176"/>
      <c r="E49" s="176">
        <f>'実質公債費比率（分子）の構造'!L$45</f>
        <v>6495</v>
      </c>
      <c r="F49" s="176"/>
      <c r="G49" s="176"/>
      <c r="H49" s="176">
        <f>'実質公債費比率（分子）の構造'!M$45</f>
        <v>6437</v>
      </c>
      <c r="I49" s="176"/>
      <c r="J49" s="176"/>
      <c r="K49" s="176">
        <f>'実質公債費比率（分子）の構造'!N$45</f>
        <v>6617</v>
      </c>
      <c r="L49" s="176"/>
      <c r="M49" s="176"/>
      <c r="N49" s="176">
        <f>'実質公債費比率（分子）の構造'!O$45</f>
        <v>6488</v>
      </c>
      <c r="O49" s="176"/>
      <c r="P49" s="176"/>
    </row>
    <row r="50" spans="1:16" x14ac:dyDescent="0.15">
      <c r="A50" s="176" t="s">
        <v>67</v>
      </c>
      <c r="B50" s="176" t="e">
        <f>NA()</f>
        <v>#N/A</v>
      </c>
      <c r="C50" s="176">
        <f>IF(ISNUMBER('実質公債費比率（分子）の構造'!K$53),'実質公債費比率（分子）の構造'!K$53,NA())</f>
        <v>1975</v>
      </c>
      <c r="D50" s="176" t="e">
        <f>NA()</f>
        <v>#N/A</v>
      </c>
      <c r="E50" s="176" t="e">
        <f>NA()</f>
        <v>#N/A</v>
      </c>
      <c r="F50" s="176">
        <f>IF(ISNUMBER('実質公債費比率（分子）の構造'!L$53),'実質公債費比率（分子）の構造'!L$53,NA())</f>
        <v>2090</v>
      </c>
      <c r="G50" s="176" t="e">
        <f>NA()</f>
        <v>#N/A</v>
      </c>
      <c r="H50" s="176" t="e">
        <f>NA()</f>
        <v>#N/A</v>
      </c>
      <c r="I50" s="176">
        <f>IF(ISNUMBER('実質公債費比率（分子）の構造'!M$53),'実質公債費比率（分子）の構造'!M$53,NA())</f>
        <v>2021</v>
      </c>
      <c r="J50" s="176" t="e">
        <f>NA()</f>
        <v>#N/A</v>
      </c>
      <c r="K50" s="176" t="e">
        <f>NA()</f>
        <v>#N/A</v>
      </c>
      <c r="L50" s="176">
        <f>IF(ISNUMBER('実質公債費比率（分子）の構造'!N$53),'実質公債費比率（分子）の構造'!N$53,NA())</f>
        <v>1936</v>
      </c>
      <c r="M50" s="176" t="e">
        <f>NA()</f>
        <v>#N/A</v>
      </c>
      <c r="N50" s="176" t="e">
        <f>NA()</f>
        <v>#N/A</v>
      </c>
      <c r="O50" s="176">
        <f>IF(ISNUMBER('実質公債費比率（分子）の構造'!O$53),'実質公債費比率（分子）の構造'!O$53,NA())</f>
        <v>1932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64722</v>
      </c>
      <c r="E56" s="175"/>
      <c r="F56" s="175"/>
      <c r="G56" s="175">
        <f>'将来負担比率（分子）の構造'!J$52</f>
        <v>64707</v>
      </c>
      <c r="H56" s="175"/>
      <c r="I56" s="175"/>
      <c r="J56" s="175">
        <f>'将来負担比率（分子）の構造'!K$52</f>
        <v>63358</v>
      </c>
      <c r="K56" s="175"/>
      <c r="L56" s="175"/>
      <c r="M56" s="175">
        <f>'将来負担比率（分子）の構造'!L$52</f>
        <v>60853</v>
      </c>
      <c r="N56" s="175"/>
      <c r="O56" s="175"/>
      <c r="P56" s="175">
        <f>'将来負担比率（分子）の構造'!M$52</f>
        <v>58125</v>
      </c>
    </row>
    <row r="57" spans="1:16" x14ac:dyDescent="0.15">
      <c r="A57" s="175" t="s">
        <v>42</v>
      </c>
      <c r="B57" s="175"/>
      <c r="C57" s="175"/>
      <c r="D57" s="175">
        <f>'将来負担比率（分子）の構造'!I$51</f>
        <v>18924</v>
      </c>
      <c r="E57" s="175"/>
      <c r="F57" s="175"/>
      <c r="G57" s="175">
        <f>'将来負担比率（分子）の構造'!J$51</f>
        <v>19107</v>
      </c>
      <c r="H57" s="175"/>
      <c r="I57" s="175"/>
      <c r="J57" s="175">
        <f>'将来負担比率（分子）の構造'!K$51</f>
        <v>17513</v>
      </c>
      <c r="K57" s="175"/>
      <c r="L57" s="175"/>
      <c r="M57" s="175">
        <f>'将来負担比率（分子）の構造'!L$51</f>
        <v>17294</v>
      </c>
      <c r="N57" s="175"/>
      <c r="O57" s="175"/>
      <c r="P57" s="175">
        <f>'将来負担比率（分子）の構造'!M$51</f>
        <v>16905</v>
      </c>
    </row>
    <row r="58" spans="1:16" x14ac:dyDescent="0.15">
      <c r="A58" s="175" t="s">
        <v>41</v>
      </c>
      <c r="B58" s="175"/>
      <c r="C58" s="175"/>
      <c r="D58" s="175">
        <f>'将来負担比率（分子）の構造'!I$50</f>
        <v>10706</v>
      </c>
      <c r="E58" s="175"/>
      <c r="F58" s="175"/>
      <c r="G58" s="175">
        <f>'将来負担比率（分子）の構造'!J$50</f>
        <v>12098</v>
      </c>
      <c r="H58" s="175"/>
      <c r="I58" s="175"/>
      <c r="J58" s="175">
        <f>'将来負担比率（分子）の構造'!K$50</f>
        <v>14097</v>
      </c>
      <c r="K58" s="175"/>
      <c r="L58" s="175"/>
      <c r="M58" s="175">
        <f>'将来負担比率（分子）の構造'!L$50</f>
        <v>16244</v>
      </c>
      <c r="N58" s="175"/>
      <c r="O58" s="175"/>
      <c r="P58" s="175">
        <f>'将来負担比率（分子）の構造'!M$50</f>
        <v>17682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7389</v>
      </c>
      <c r="C61" s="175"/>
      <c r="D61" s="175"/>
      <c r="E61" s="175">
        <f>'将来負担比率（分子）の構造'!J$46</f>
        <v>7730</v>
      </c>
      <c r="F61" s="175"/>
      <c r="G61" s="175"/>
      <c r="H61" s="175">
        <f>'将来負担比率（分子）の構造'!K$46</f>
        <v>7570</v>
      </c>
      <c r="I61" s="175"/>
      <c r="J61" s="175"/>
      <c r="K61" s="175">
        <f>'将来負担比率（分子）の構造'!L$46</f>
        <v>7354</v>
      </c>
      <c r="L61" s="175"/>
      <c r="M61" s="175"/>
      <c r="N61" s="175">
        <f>'将来負担比率（分子）の構造'!M$46</f>
        <v>7570</v>
      </c>
      <c r="O61" s="175"/>
      <c r="P61" s="175"/>
    </row>
    <row r="62" spans="1:16" x14ac:dyDescent="0.15">
      <c r="A62" s="175" t="s">
        <v>35</v>
      </c>
      <c r="B62" s="175">
        <f>'将来負担比率（分子）の構造'!I$45</f>
        <v>6655</v>
      </c>
      <c r="C62" s="175"/>
      <c r="D62" s="175"/>
      <c r="E62" s="175">
        <f>'将来負担比率（分子）の構造'!J$45</f>
        <v>6849</v>
      </c>
      <c r="F62" s="175"/>
      <c r="G62" s="175"/>
      <c r="H62" s="175">
        <f>'将来負担比率（分子）の構造'!K$45</f>
        <v>6891</v>
      </c>
      <c r="I62" s="175"/>
      <c r="J62" s="175"/>
      <c r="K62" s="175">
        <f>'将来負担比率（分子）の構造'!L$45</f>
        <v>6985</v>
      </c>
      <c r="L62" s="175"/>
      <c r="M62" s="175"/>
      <c r="N62" s="175">
        <f>'将来負担比率（分子）の構造'!M$45</f>
        <v>7238</v>
      </c>
      <c r="O62" s="175"/>
      <c r="P62" s="175"/>
    </row>
    <row r="63" spans="1:16" x14ac:dyDescent="0.15">
      <c r="A63" s="175" t="s">
        <v>34</v>
      </c>
      <c r="B63" s="175">
        <f>'将来負担比率（分子）の構造'!I$44</f>
        <v>6973</v>
      </c>
      <c r="C63" s="175"/>
      <c r="D63" s="175"/>
      <c r="E63" s="175">
        <f>'将来負担比率（分子）の構造'!J$44</f>
        <v>6820</v>
      </c>
      <c r="F63" s="175"/>
      <c r="G63" s="175"/>
      <c r="H63" s="175">
        <f>'将来負担比率（分子）の構造'!K$44</f>
        <v>6685</v>
      </c>
      <c r="I63" s="175"/>
      <c r="J63" s="175"/>
      <c r="K63" s="175">
        <f>'将来負担比率（分子）の構造'!L$44</f>
        <v>6289</v>
      </c>
      <c r="L63" s="175"/>
      <c r="M63" s="175"/>
      <c r="N63" s="175">
        <f>'将来負担比率（分子）の構造'!M$44</f>
        <v>5716</v>
      </c>
      <c r="O63" s="175"/>
      <c r="P63" s="175"/>
    </row>
    <row r="64" spans="1:16" x14ac:dyDescent="0.15">
      <c r="A64" s="175" t="s">
        <v>33</v>
      </c>
      <c r="B64" s="175">
        <f>'将来負担比率（分子）の構造'!I$43</f>
        <v>19940</v>
      </c>
      <c r="C64" s="175"/>
      <c r="D64" s="175"/>
      <c r="E64" s="175">
        <f>'将来負担比率（分子）の構造'!J$43</f>
        <v>18693</v>
      </c>
      <c r="F64" s="175"/>
      <c r="G64" s="175"/>
      <c r="H64" s="175">
        <f>'将来負担比率（分子）の構造'!K$43</f>
        <v>18350</v>
      </c>
      <c r="I64" s="175"/>
      <c r="J64" s="175"/>
      <c r="K64" s="175">
        <f>'将来負担比率（分子）の構造'!L$43</f>
        <v>18220</v>
      </c>
      <c r="L64" s="175"/>
      <c r="M64" s="175"/>
      <c r="N64" s="175">
        <f>'将来負担比率（分子）の構造'!M$43</f>
        <v>18077</v>
      </c>
      <c r="O64" s="175"/>
      <c r="P64" s="175"/>
    </row>
    <row r="65" spans="1:16" x14ac:dyDescent="0.15">
      <c r="A65" s="175" t="s">
        <v>32</v>
      </c>
      <c r="B65" s="175">
        <f>'将来負担比率（分子）の構造'!I$42</f>
        <v>1641</v>
      </c>
      <c r="C65" s="175"/>
      <c r="D65" s="175"/>
      <c r="E65" s="175">
        <f>'将来負担比率（分子）の構造'!J$42</f>
        <v>1523</v>
      </c>
      <c r="F65" s="175"/>
      <c r="G65" s="175"/>
      <c r="H65" s="175">
        <f>'将来負担比率（分子）の構造'!K$42</f>
        <v>1406</v>
      </c>
      <c r="I65" s="175"/>
      <c r="J65" s="175"/>
      <c r="K65" s="175">
        <f>'将来負担比率（分子）の構造'!L$42</f>
        <v>1289</v>
      </c>
      <c r="L65" s="175"/>
      <c r="M65" s="175"/>
      <c r="N65" s="175">
        <f>'将来負担比率（分子）の構造'!M$42</f>
        <v>1172</v>
      </c>
      <c r="O65" s="175"/>
      <c r="P65" s="175"/>
    </row>
    <row r="66" spans="1:16" x14ac:dyDescent="0.15">
      <c r="A66" s="175" t="s">
        <v>31</v>
      </c>
      <c r="B66" s="175">
        <f>'将来負担比率（分子）の構造'!I$41</f>
        <v>68059</v>
      </c>
      <c r="C66" s="175"/>
      <c r="D66" s="175"/>
      <c r="E66" s="175">
        <f>'将来負担比率（分子）の構造'!J$41</f>
        <v>69292</v>
      </c>
      <c r="F66" s="175"/>
      <c r="G66" s="175"/>
      <c r="H66" s="175">
        <f>'将来負担比率（分子）の構造'!K$41</f>
        <v>67895</v>
      </c>
      <c r="I66" s="175"/>
      <c r="J66" s="175"/>
      <c r="K66" s="175">
        <f>'将来負担比率（分子）の構造'!L$41</f>
        <v>65565</v>
      </c>
      <c r="L66" s="175"/>
      <c r="M66" s="175"/>
      <c r="N66" s="175">
        <f>'将来負担比率（分子）の構造'!M$41</f>
        <v>62822</v>
      </c>
      <c r="O66" s="175"/>
      <c r="P66" s="175"/>
    </row>
    <row r="67" spans="1:16" x14ac:dyDescent="0.15">
      <c r="A67" s="175" t="s">
        <v>71</v>
      </c>
      <c r="B67" s="175" t="e">
        <f>NA()</f>
        <v>#N/A</v>
      </c>
      <c r="C67" s="175">
        <f>IF(ISNUMBER('将来負担比率（分子）の構造'!I$53), IF('将来負担比率（分子）の構造'!I$53 &lt; 0, 0, '将来負担比率（分子）の構造'!I$53), NA())</f>
        <v>16306</v>
      </c>
      <c r="D67" s="175" t="e">
        <f>NA()</f>
        <v>#N/A</v>
      </c>
      <c r="E67" s="175" t="e">
        <f>NA()</f>
        <v>#N/A</v>
      </c>
      <c r="F67" s="175">
        <f>IF(ISNUMBER('将来負担比率（分子）の構造'!J$53), IF('将来負担比率（分子）の構造'!J$53 &lt; 0, 0, '将来負担比率（分子）の構造'!J$53), NA())</f>
        <v>14995</v>
      </c>
      <c r="G67" s="175" t="e">
        <f>NA()</f>
        <v>#N/A</v>
      </c>
      <c r="H67" s="175" t="e">
        <f>NA()</f>
        <v>#N/A</v>
      </c>
      <c r="I67" s="175">
        <f>IF(ISNUMBER('将来負担比率（分子）の構造'!K$53), IF('将来負担比率（分子）の構造'!K$53 &lt; 0, 0, '将来負担比率（分子）の構造'!K$53), NA())</f>
        <v>13829</v>
      </c>
      <c r="J67" s="175" t="e">
        <f>NA()</f>
        <v>#N/A</v>
      </c>
      <c r="K67" s="175" t="e">
        <f>NA()</f>
        <v>#N/A</v>
      </c>
      <c r="L67" s="175">
        <f>IF(ISNUMBER('将来負担比率（分子）の構造'!L$53), IF('将来負担比率（分子）の構造'!L$53 &lt; 0, 0, '将来負担比率（分子）の構造'!L$53), NA())</f>
        <v>11311</v>
      </c>
      <c r="M67" s="175" t="e">
        <f>NA()</f>
        <v>#N/A</v>
      </c>
      <c r="N67" s="175" t="e">
        <f>NA()</f>
        <v>#N/A</v>
      </c>
      <c r="O67" s="175">
        <f>IF(ISNUMBER('将来負担比率（分子）の構造'!M$53), IF('将来負担比率（分子）の構造'!M$53 &lt; 0, 0, '将来負担比率（分子）の構造'!M$53), NA())</f>
        <v>9883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5587</v>
      </c>
      <c r="C72" s="179">
        <f>基金残高に係る経年分析!G55</f>
        <v>7038</v>
      </c>
      <c r="D72" s="179">
        <f>基金残高に係る経年分析!H55</f>
        <v>6557</v>
      </c>
    </row>
    <row r="73" spans="1:16" x14ac:dyDescent="0.15">
      <c r="A73" s="178" t="s">
        <v>74</v>
      </c>
      <c r="B73" s="179">
        <f>基金残高に係る経年分析!F56</f>
        <v>1210</v>
      </c>
      <c r="C73" s="179">
        <f>基金残高に係る経年分析!G56</f>
        <v>1322</v>
      </c>
      <c r="D73" s="179">
        <f>基金残高に係る経年分析!H56</f>
        <v>1575</v>
      </c>
    </row>
    <row r="74" spans="1:16" x14ac:dyDescent="0.15">
      <c r="A74" s="178" t="s">
        <v>75</v>
      </c>
      <c r="B74" s="179">
        <f>基金残高に係る経年分析!F57</f>
        <v>6729</v>
      </c>
      <c r="C74" s="179">
        <f>基金残高に係る経年分析!G57</f>
        <v>6997</v>
      </c>
      <c r="D74" s="179">
        <f>基金残高に係る経年分析!H57</f>
        <v>7838</v>
      </c>
    </row>
  </sheetData>
  <sheetProtection algorithmName="SHA-512" hashValue="u+yRm8Gy73tI+f83GrRNqQ/pGy+14JpNOimM/T0/lChBJmYbKi2YTqhMW/P9Pcc/eOaLC8pujuswsdP+TEUmQA==" saltValue="zMHCSePg0EAjS8y6IPmY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2025-03-13T02:51:13Z</cp:lastPrinted>
  <dcterms:created xsi:type="dcterms:W3CDTF">2025-02-19T03:09:50Z</dcterms:created>
  <dcterms:modified xsi:type="dcterms:W3CDTF">2025-03-13T02:51:40Z</dcterms:modified>
  <cp:category/>
</cp:coreProperties>
</file>